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filterPrivacy="1" showInkAnnotation="0"/>
  <xr:revisionPtr revIDLastSave="0" documentId="8_{ECEAF798-305D-47F1-84CC-34AE6353831A}" xr6:coauthVersionLast="47" xr6:coauthVersionMax="47" xr10:uidLastSave="{00000000-0000-0000-0000-000000000000}"/>
  <bookViews>
    <workbookView xWindow="-120" yWindow="-120" windowWidth="29040" windowHeight="17640" xr2:uid="{00000000-000D-0000-FFFF-FFFF00000000}"/>
  </bookViews>
  <sheets>
    <sheet name="Innhold" sheetId="10" r:id="rId1"/>
    <sheet name="Informasjon til tilbyder" sheetId="4" r:id="rId2"/>
    <sheet name="Kravspesifikasjon generelt" sheetId="2" r:id="rId3"/>
    <sheet name="Kravspesifikasjon kvalitet" sheetId="3" r:id="rId4"/>
    <sheet name="Prisskjema A, B og C" sheetId="5" r:id="rId5"/>
    <sheet name="Tabeller til prisskjema" sheetId="9" r:id="rId6"/>
    <sheet name="Tabeller til kvalitet" sheetId="12" r:id="rId7"/>
    <sheet name="Tabeller til informasjon" sheetId="11" r:id="rId8"/>
  </sheets>
  <definedNames>
    <definedName name="_Ref32224503" localSheetId="5">'Tabeller til prisskjema'!#REF!</definedName>
    <definedName name="_Ref32236286" localSheetId="5">'Tabeller til kvalitet'!#REF!</definedName>
    <definedName name="_Ref32569811" localSheetId="5">'Tabeller til prisskjema'!#REF!</definedName>
    <definedName name="_Ref32999824" localSheetId="5">'Tabeller til prisskjema'!#REF!</definedName>
    <definedName name="_Ref33092566" localSheetId="5">'Tabeller til prisskjema'!#REF!</definedName>
    <definedName name="_Ref35013867" localSheetId="5">'Tabeller til prisskjema'!$A$3</definedName>
    <definedName name="_Ref35183227" localSheetId="5">'Tabeller til prisskjema'!#REF!</definedName>
    <definedName name="_Ref35183430" localSheetId="5">'Tabeller til prisskjema'!#REF!</definedName>
    <definedName name="_Ref35183860" localSheetId="5">'Tabeller til kvalitet'!$A$3</definedName>
    <definedName name="_Ref35243342" localSheetId="5">'Tabeller til prisskjema'!$A$35</definedName>
    <definedName name="_Ref35243374" localSheetId="5">'Tabeller til prisskjema'!$A$68</definedName>
    <definedName name="_Ref35244333" localSheetId="5">'Tabeller til prisskjema'!#REF!</definedName>
    <definedName name="Tekst863" localSheetId="5">'Tabeller til kvalitet'!#REF!</definedName>
    <definedName name="Tekst864" localSheetId="5">'Tabeller til kvalitet'!#REF!</definedName>
    <definedName name="Tekst865" localSheetId="5">'Tabeller til kvalitet'!#REF!</definedName>
    <definedName name="Tekst866" localSheetId="5">'Tabeller til kvalitet'!#REF!</definedName>
    <definedName name="Tekst867" localSheetId="5">'Tabeller til kvalitet'!#REF!</definedName>
    <definedName name="Tekst868" localSheetId="5">'Tabeller til kvalitet'!#REF!</definedName>
    <definedName name="Tekst869" localSheetId="5">'Tabeller til kvalitet'!#REF!</definedName>
    <definedName name="Tekst870" localSheetId="5">'Tabeller til kvalitet'!#REF!</definedName>
    <definedName name="Tekst871" localSheetId="5">'Tabeller til kvalitet'!#REF!</definedName>
    <definedName name="Tekst872" localSheetId="5">'Tabeller til kvalitet'!#REF!</definedName>
    <definedName name="Tekst873" localSheetId="5">'Tabeller til kvalitet'!#REF!</definedName>
    <definedName name="Tekst874" localSheetId="5">'Tabeller til kvalitet'!#REF!</definedName>
    <definedName name="Tekst875" localSheetId="5">'Tabeller til kvalitet'!#REF!</definedName>
    <definedName name="Tekst876" localSheetId="5">'Tabeller til kvalitet'!#REF!</definedName>
    <definedName name="Tekst877" localSheetId="5">'Tabeller til kvalitet'!#REF!</definedName>
    <definedName name="Tekst878" localSheetId="5">'Tabeller til kvalitet'!#REF!</definedName>
    <definedName name="Tekst879" localSheetId="5">'Tabeller til kvalitet'!#REF!</definedName>
    <definedName name="Tekst880" localSheetId="5">'Tabeller til kvalitet'!#REF!</definedName>
    <definedName name="Tekst881" localSheetId="5">'Tabeller til kvalitet'!#REF!</definedName>
    <definedName name="Tekst882" localSheetId="5">'Tabeller til kvalitet'!#REF!</definedName>
    <definedName name="Tekst883" localSheetId="5">'Tabeller til kvalitet'!#REF!</definedName>
    <definedName name="Tekst884" localSheetId="5">'Tabeller til kvalitet'!#REF!</definedName>
    <definedName name="Tekst885" localSheetId="5">'Tabeller til kvalitet'!#REF!</definedName>
    <definedName name="Tekst886" localSheetId="5">'Tabeller til kvalitet'!#REF!</definedName>
    <definedName name="Tekst932" localSheetId="5">'Tabeller til kvalitet'!#REF!</definedName>
    <definedName name="Tekst933" localSheetId="5">'Tabeller til kvalitet'!#REF!</definedName>
    <definedName name="Tekst934" localSheetId="5">'Tabeller til kvalitet'!#REF!</definedName>
    <definedName name="Tekst935" localSheetId="5">'Tabeller til kvalitet'!#REF!</definedName>
    <definedName name="Tekst936" localSheetId="5">'Tabeller til kvalitet'!#REF!</definedName>
    <definedName name="Tekst937" localSheetId="5">'Tabeller til kvalitet'!#REF!</definedName>
    <definedName name="Tekst938" localSheetId="5">'Tabeller til kvalitet'!#REF!</definedName>
    <definedName name="Tekst939" localSheetId="5">'Tabeller til kvalitet'!#REF!</definedName>
    <definedName name="Tekst940" localSheetId="5">'Tabeller til kvalitet'!#REF!</definedName>
    <definedName name="Tekst941" localSheetId="5">'Tabeller til kvalitet'!#REF!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9" l="1"/>
  <c r="D19" i="9"/>
  <c r="D20" i="9"/>
  <c r="C61" i="9"/>
  <c r="C45" i="9"/>
  <c r="C62" i="9"/>
  <c r="C46" i="9"/>
  <c r="C63" i="9"/>
  <c r="C48" i="9"/>
  <c r="C64" i="9"/>
  <c r="C54" i="9"/>
  <c r="C65" i="9"/>
  <c r="C66" i="9"/>
  <c r="C32" i="5"/>
  <c r="C31" i="5"/>
  <c r="C33" i="5"/>
  <c r="C34" i="5"/>
  <c r="C70" i="9"/>
  <c r="C71" i="9"/>
  <c r="C72" i="9"/>
  <c r="C35" i="5"/>
  <c r="C36" i="5"/>
  <c r="C47" i="9"/>
  <c r="B28" i="12"/>
  <c r="C72" i="11"/>
  <c r="C73" i="11"/>
  <c r="D72" i="11"/>
  <c r="D73" i="11"/>
  <c r="B72" i="11"/>
  <c r="B73" i="11"/>
  <c r="C26" i="12"/>
  <c r="C27" i="12"/>
  <c r="C25" i="12"/>
  <c r="C49" i="9"/>
  <c r="C20" i="5"/>
  <c r="C21" i="5"/>
  <c r="C19" i="5"/>
  <c r="C22" i="5"/>
  <c r="C27" i="11"/>
  <c r="B22" i="11"/>
  <c r="C22" i="11"/>
  <c r="D62" i="11"/>
  <c r="C62" i="11"/>
  <c r="B62" i="11"/>
  <c r="C32" i="9"/>
  <c r="C12" i="5"/>
  <c r="D21" i="9"/>
  <c r="C8" i="5"/>
  <c r="C7" i="5"/>
  <c r="C6" i="5"/>
  <c r="B72" i="9"/>
  <c r="C24" i="4"/>
  <c r="C23" i="5"/>
  <c r="C24" i="5"/>
  <c r="C25" i="5"/>
  <c r="C5" i="11"/>
  <c r="C6" i="11"/>
  <c r="C7" i="11"/>
  <c r="C5" i="5"/>
  <c r="C9" i="5"/>
  <c r="C10" i="5"/>
  <c r="C28" i="12"/>
  <c r="C11" i="5"/>
  <c r="C13" i="5"/>
  <c r="B41" i="9"/>
</calcChain>
</file>

<file path=xl/sharedStrings.xml><?xml version="1.0" encoding="utf-8"?>
<sst xmlns="http://schemas.openxmlformats.org/spreadsheetml/2006/main" count="672" uniqueCount="382">
  <si>
    <t>Hva premiefritaket dekker</t>
  </si>
  <si>
    <t>Oppdragsgivers kravspesifikasjon</t>
  </si>
  <si>
    <t>Beskrivelse av krav</t>
  </si>
  <si>
    <t>Ja</t>
  </si>
  <si>
    <t>Nei</t>
  </si>
  <si>
    <t>O</t>
  </si>
  <si>
    <t xml:space="preserve">Tilknytning tildelingskriterium </t>
  </si>
  <si>
    <t>Evaluering</t>
  </si>
  <si>
    <t>EV</t>
  </si>
  <si>
    <t>Premieutjevningen skal følge reglene i SGS 2020</t>
  </si>
  <si>
    <t>Beregning av pensjoner skal følge reglene i SGS 2020</t>
  </si>
  <si>
    <t>Tilbyder skal gjøre GKRS-beregninger for oppdragsgiver</t>
  </si>
  <si>
    <t>Kapitalforvaltningen som tilbys i tilbudte porteføljer skal følge FNs bærekraftsmål</t>
  </si>
  <si>
    <t>Kapitalforvaltningen som tilbys i tilbudte porteføljer skal følge de etiske retningslinjene til Statens Pensjonsfond utland</t>
  </si>
  <si>
    <t>GENERELLE KRAV</t>
  </si>
  <si>
    <t>Nærmere beskrivelse og evt. dokumentasjonskrav</t>
  </si>
  <si>
    <t>Legg ved eksempel på kontoutskrift</t>
  </si>
  <si>
    <t>Legg ved eksempel på fakturainnhold</t>
  </si>
  <si>
    <t>Legg ved eksempel på informasjon til medlemmene</t>
  </si>
  <si>
    <t>Hvilke oversikter, statistikker knyttet til de ansatte etc. vil være tilgjengelig for oppdragsgiver og på hvilken form og hvor ofte</t>
  </si>
  <si>
    <t>Hvilke oversikter, statistikker etc. knyttet til kapitalforvaltningen vil være tilgjengelig for oppdragsgiver, og i hvilken form og hvor ofte</t>
  </si>
  <si>
    <t>Tilbyders besvarelse</t>
  </si>
  <si>
    <t>Krav-type</t>
  </si>
  <si>
    <t>I denne konkurransen gjelder følgende tildelingskriterier:</t>
  </si>
  <si>
    <t>Beskrivelse av tildelingskriterier</t>
  </si>
  <si>
    <t>GENERELLE DOKUMENTASJONSKRAV</t>
  </si>
  <si>
    <t>Årlig premie</t>
  </si>
  <si>
    <t>Reguleringspremie</t>
  </si>
  <si>
    <t>Premie for AFP 62-65</t>
  </si>
  <si>
    <t>Premie til administrasjonsreserve</t>
  </si>
  <si>
    <t>Administrasjonspremie</t>
  </si>
  <si>
    <t>Termintillegg</t>
  </si>
  <si>
    <t>Premie uten arbeidsgiveravgift</t>
  </si>
  <si>
    <t>Premie med arbeidsgiveravgift</t>
  </si>
  <si>
    <t>Kroner</t>
  </si>
  <si>
    <t>Premie for rentegaranti</t>
  </si>
  <si>
    <t>Totalt</t>
  </si>
  <si>
    <t xml:space="preserve"> </t>
  </si>
  <si>
    <t>Oppdragsgivers angivelse av kravtype</t>
  </si>
  <si>
    <t>Det skal opprettes et kundeteam minst bestående av: kundeansvarlig, aktuar, oppgjørsansvarlig, investeringsansvarlig</t>
  </si>
  <si>
    <t>Lønnsregulering</t>
  </si>
  <si>
    <t>G-regulering</t>
  </si>
  <si>
    <t>Aksjer</t>
  </si>
  <si>
    <t>Obligasjoner</t>
  </si>
  <si>
    <t>Pengemarked</t>
  </si>
  <si>
    <t>Eiendom</t>
  </si>
  <si>
    <t xml:space="preserve">Sum </t>
  </si>
  <si>
    <t>Kostnad ved egenkapitalbetjening</t>
  </si>
  <si>
    <t>I % av pensjonsmidlene for oppdragsgiver</t>
  </si>
  <si>
    <t>I kroner</t>
  </si>
  <si>
    <t>Innbetaling til premiereserve, eller frigjøring av premiereserve, herunder administrasjonsreserve (gjelder også innbetaling fra premiefond)</t>
  </si>
  <si>
    <t>Tilleggsavsetninger</t>
  </si>
  <si>
    <t>Kursreguleringsfond</t>
  </si>
  <si>
    <t>Merverdier i hold-til-forfall-portefølje</t>
  </si>
  <si>
    <t>Total bufferkapital</t>
  </si>
  <si>
    <t>Andel i portefølje 1</t>
  </si>
  <si>
    <t>Andel i portefølje j</t>
  </si>
  <si>
    <t>Andel i portefølje n</t>
  </si>
  <si>
    <t>Portefølje 1</t>
  </si>
  <si>
    <t>Portefølje j</t>
  </si>
  <si>
    <t>Portefølje n</t>
  </si>
  <si>
    <t xml:space="preserve">Premie for rentegaranti   </t>
  </si>
  <si>
    <t>Premiereserve</t>
  </si>
  <si>
    <t>Aktive (ikke delvis uføre)</t>
  </si>
  <si>
    <t>Oppsatte (ikke delvis uføre)</t>
  </si>
  <si>
    <t>Uføre (også delvis uføre)</t>
  </si>
  <si>
    <t>Herav meravsetning sammenlignet med om de var aktive</t>
  </si>
  <si>
    <t>AFP-pensjonister 62-65 år</t>
  </si>
  <si>
    <t>Alderspensjonister</t>
  </si>
  <si>
    <t>Ektefellepensjonister</t>
  </si>
  <si>
    <t>Barnepensjonister</t>
  </si>
  <si>
    <t>Administrasjonsreserver</t>
  </si>
  <si>
    <t>Kryss av for hva som dekkes</t>
  </si>
  <si>
    <t>Service som er etterspurt som ikke er dekket av administrasjonspremien eller andre premier</t>
  </si>
  <si>
    <t>For vurdering av brukervennlighet</t>
  </si>
  <si>
    <t>Kravspesifikasjon kvalitet</t>
  </si>
  <si>
    <t>I % av pensjonsgrunnlag</t>
  </si>
  <si>
    <t>I % av premiereserve</t>
  </si>
  <si>
    <t>OEV</t>
  </si>
  <si>
    <t>Regnearket inneholder følgende arkfaner:</t>
  </si>
  <si>
    <t>Premie og premiereserve skal beregnes ut fra samme forutsetninger for alle tilbydere som angitt under</t>
  </si>
  <si>
    <t>• For medlemmer født i 1962 eller tidligere antas det uttak ved 67 år</t>
  </si>
  <si>
    <t>• For medlemmer med særaldersgrense antas uttak fra særaldersgrensen</t>
  </si>
  <si>
    <t xml:space="preserve">   o Tidlig uttak som følge av bruk av 85-års-regelen</t>
  </si>
  <si>
    <t xml:space="preserve">   o AFP 65-67 år</t>
  </si>
  <si>
    <t xml:space="preserve">   o Overgangstillegg for de som er født i 1963 til 1970 og tar ut pensjon før 67 år</t>
  </si>
  <si>
    <t xml:space="preserve">   o Endret premiereserve ved pensjonsuttak fra annet tidspunkt enn det som er lagt til grunn ved premieberegningen og eventuelt som følge av annet delingstall ved uttak enn det som er lagt til grunn ved premieberegningen</t>
  </si>
  <si>
    <t>• Kompensasjon for manglende folketrygd ved uføregrad mindre enn 50 prosent</t>
  </si>
  <si>
    <t>• Offentlig tjenestepensjon for de som er født i 1963 eller senere, opptjening etter 01.01.2020:</t>
  </si>
  <si>
    <t>• Offentlig tjenestepensjon for de som er født i 1963 eller senere, opptjening før 01.01.2020:</t>
  </si>
  <si>
    <t>Med forvaltningskapital menes premiereserve, tilleggsavsetninger og premiefond</t>
  </si>
  <si>
    <t>Forsikringspremie</t>
  </si>
  <si>
    <t>Premie for administrasjonsreserve</t>
  </si>
  <si>
    <t>Premie for kapitalforvaltning</t>
  </si>
  <si>
    <t>Tilbyder bes fylle ut alle relevante tabeller med bakgrunnsdata som angitt av oppdragsgiver</t>
  </si>
  <si>
    <t xml:space="preserve">Oppdragsgiver har beskrevet ulike krav til produktet i form av obligatoriske krav (O-krav) og evalueringskrav (EV-krav) eller minstekrav med mulighet for meroppfyllelse (OEV-krav).
</t>
  </si>
  <si>
    <t>ID nr.</t>
  </si>
  <si>
    <t>6.1</t>
  </si>
  <si>
    <t>6.2</t>
  </si>
  <si>
    <t>1</t>
  </si>
  <si>
    <t>2</t>
  </si>
  <si>
    <t>3</t>
  </si>
  <si>
    <t>4</t>
  </si>
  <si>
    <t>5</t>
  </si>
  <si>
    <t>6</t>
  </si>
  <si>
    <t>6.3</t>
  </si>
  <si>
    <t>6.4</t>
  </si>
  <si>
    <t>7</t>
  </si>
  <si>
    <t>8</t>
  </si>
  <si>
    <t>9</t>
  </si>
  <si>
    <t>10</t>
  </si>
  <si>
    <t>11</t>
  </si>
  <si>
    <t>12</t>
  </si>
  <si>
    <t>13</t>
  </si>
  <si>
    <t>14</t>
  </si>
  <si>
    <t>15</t>
  </si>
  <si>
    <t>16</t>
  </si>
  <si>
    <t>17</t>
  </si>
  <si>
    <t>18</t>
  </si>
  <si>
    <t>19</t>
  </si>
  <si>
    <t>20</t>
  </si>
  <si>
    <t>21</t>
  </si>
  <si>
    <t>22</t>
  </si>
  <si>
    <t>23</t>
  </si>
  <si>
    <t>24</t>
  </si>
  <si>
    <t>25</t>
  </si>
  <si>
    <t xml:space="preserve"> KVALITET FORSIKRINGSRISIKO OG ADMINISTRASJON</t>
  </si>
  <si>
    <t>KVALITET KAPITALFORVALTNING</t>
  </si>
  <si>
    <t>KVALITET SERVICE</t>
  </si>
  <si>
    <t>• Offentlig tjenestepensjon for de som er født i 1962 eller tidligere:</t>
  </si>
  <si>
    <t>5.1</t>
  </si>
  <si>
    <t>5.1.1</t>
  </si>
  <si>
    <t>5.1.2</t>
  </si>
  <si>
    <t>5.1.3</t>
  </si>
  <si>
    <t>5.2</t>
  </si>
  <si>
    <t>5.2.1</t>
  </si>
  <si>
    <t>5.3</t>
  </si>
  <si>
    <t>5.3.1</t>
  </si>
  <si>
    <t>5.3.2</t>
  </si>
  <si>
    <t>5.4</t>
  </si>
  <si>
    <t>Tilbyderne skal beregne premie og premiereserve i tråd med Finans Norges Avtale om beregnet folketrygd i offentlig tjenestepensjon av 21.06.2019 eller senere oppdatert versjon:</t>
  </si>
  <si>
    <t>• For medlemmer født i 1963 eller senere antas det uttak ved 64 år både ved beregning av påslagspensjon og betinget tjenestepensjon</t>
  </si>
  <si>
    <t xml:space="preserve">   o Forskjell mellom beregnet ytelse og korrekt ytelse ved utbetaling som skyldes annen folketrygd eller andre elementer som inngår i beregningen enn antatt</t>
  </si>
  <si>
    <t>• For alle uføre medlemmer antas det uttak av alderspensjon ved 67 år</t>
  </si>
  <si>
    <t xml:space="preserve"> Tilbydere skal beregne reguleringspremiepremie basert på antagelser om lønnsregulering og G-regulering som oppgitt i tabell 1</t>
  </si>
  <si>
    <t>Kommunikasjon med tilbyder må kunne skje både elektronisk, via brev og via telefon</t>
  </si>
  <si>
    <t>Evt. forventet overskudd på forsikringsrisiko til oppdragsgivers premiefond</t>
  </si>
  <si>
    <t xml:space="preserve">I % av premiereserven </t>
  </si>
  <si>
    <t>Fylles ikke ut av dagens pensjonsleverandør</t>
  </si>
  <si>
    <t>Annet (må spesifiseres i vedlegg)</t>
  </si>
  <si>
    <t>Totalsum i kroner</t>
  </si>
  <si>
    <t>Beskriv i eget vedlegg hvordan sannsynligheten er beregnet</t>
  </si>
  <si>
    <t xml:space="preserve">    I kroner</t>
  </si>
  <si>
    <t>Arbeidsgiveravgift for kapitalforvaltning og rentegaranti i kroner</t>
  </si>
  <si>
    <t xml:space="preserve">Premie for kapitalforvaltning  </t>
  </si>
  <si>
    <t>Annet, f.eks. fortjenesteelementer eller andre komponenter i premiene nevnt over, spesifiser i eget vedlegg</t>
  </si>
  <si>
    <t>Tabeller til prisskjema</t>
  </si>
  <si>
    <t>Tabeller til kvalitet</t>
  </si>
  <si>
    <t>Gruppeliv</t>
  </si>
  <si>
    <t>Tilbys ja/nei</t>
  </si>
  <si>
    <t>Boliglån</t>
  </si>
  <si>
    <t>Bærekraft</t>
  </si>
  <si>
    <t>Noen krav er minstekrav med mulighet for meroppfyllelse (OEV-krav). Disse kravene stiller minstekrav (obligatoriske krav) til produktet/leveransen og åpner samtidig for at opplysninger om kvalitet mv. ut over minstekravet vil være gjenstand for evaluering (evalueringskrav).
OEV-krav angis av oppdragsgiver i kolonnen for "krav-type" som "OEV".</t>
  </si>
  <si>
    <t>Innhold</t>
  </si>
  <si>
    <t>Bare KLP skal svare</t>
  </si>
  <si>
    <t xml:space="preserve">Kravspesifikasjon kvalitet </t>
  </si>
  <si>
    <t>Kravspesifikasjon generelt</t>
  </si>
  <si>
    <t>Premie for ikke-forsikringsbare ytelser</t>
  </si>
  <si>
    <t xml:space="preserve">Tilbyder skal ikke legge til eller slette verken linjer eller kolonner i  "Tabeller til kvalitet" eller i   "Tabeller til informasjon"
</t>
  </si>
  <si>
    <t>Legg ved beskrivelse av nettsidene som kan benyttes av oppdragsgiver og medlemmer</t>
  </si>
  <si>
    <t xml:space="preserve">I kroner for oppdragsgiver  </t>
  </si>
  <si>
    <t xml:space="preserve">I prosent </t>
  </si>
  <si>
    <t>Premiefond</t>
  </si>
  <si>
    <t>I prosent av forvaltnings-kapitalen</t>
  </si>
  <si>
    <t>Totalsum pris administrasjon og kapitalforvaltning</t>
  </si>
  <si>
    <t>Tabell med hva som skal belastes av AFP dersom pensjonsordningen går ut av fellesskapet hos nåværende pensjonsleverandør</t>
  </si>
  <si>
    <t>Totalsum pris på forsikringsrisiko</t>
  </si>
  <si>
    <t>Hentes automatisk fra tabell 7 i arkfanen "Tabeller til prisskjema"</t>
  </si>
  <si>
    <t>Hentes automatisk fra tabell 3 i arkfanen "Tabeller til prisskjema"</t>
  </si>
  <si>
    <t>Overføring til premiefond dersom tilleggsavsetninger overstiger 12 prosent av premiereserven etter tilflytting</t>
  </si>
  <si>
    <t>Etteravregning</t>
  </si>
  <si>
    <t>Fylles kun ut av dagens pensjonsleverandør</t>
  </si>
  <si>
    <t>Dagens pensjonsleverandør skal ikke svare</t>
  </si>
  <si>
    <t>I prosent</t>
  </si>
  <si>
    <t>Finansiell risikostyring</t>
  </si>
  <si>
    <t>Nivå på solvenskapitaldekning</t>
  </si>
  <si>
    <t>Ingen</t>
  </si>
  <si>
    <t>Tilbyder skal fylle ut i kolonnene som er merket "Tilbyders besvarelse". 
Bekreftelse av om kravet er oppfylt eller ikke merkes med "X" i kolonnene som er merket "Bekreftelse av om kravet er oppfylt eller ikke merkes med X".</t>
  </si>
  <si>
    <t>Fortjenesteelement</t>
  </si>
  <si>
    <t>Prisskjemaene henter automatisk tall fra  "Tabeller til prisskjema". Det er derfor viktig å fylle ut disse tabellene. Prisskjema A, B og C skal derfor ikke fylles ut av tilbyder.</t>
  </si>
  <si>
    <t>I tabell II skal det for kontrollformål vises premiereserven splittet i flere underpunkter</t>
  </si>
  <si>
    <t>Nivå på bufferkapital</t>
  </si>
  <si>
    <t>Innholdet i  investeringsporteføljer som tilbys</t>
  </si>
  <si>
    <t>Prisskjema A, B og C</t>
  </si>
  <si>
    <t>Prisskjema A - Tildelingskriteriet pris -  forsikringsrisiko*</t>
  </si>
  <si>
    <t>Premiene skal vises uten fortjenesteelement</t>
  </si>
  <si>
    <t>Tidligpensjonister (AFP 65-67 år og pensjon etter 85-års-regelen)</t>
  </si>
  <si>
    <t>Forventet avkastning på innskutt egenkapital i KLP</t>
  </si>
  <si>
    <t>Prosent</t>
  </si>
  <si>
    <t>Arbeidsgiveravgift på premien</t>
  </si>
  <si>
    <t>Kostnad ved egenkapitalbetjening i KLP</t>
  </si>
  <si>
    <t>Satsen hentes automatisk fra tabell 4 i arkfanen "Tabeller til prisskjema"</t>
  </si>
  <si>
    <t>Overskudd på forsikringsrisiko for kommunal tjenestepensjon tilført kundenes premiefond</t>
  </si>
  <si>
    <t>Angi om det gis prisavslag for kommunen/medlemmene</t>
  </si>
  <si>
    <t>Tabeller til informasjon</t>
  </si>
  <si>
    <t>Informasjon til tilbyder</t>
  </si>
  <si>
    <t>Sum tildelingskriterier (sum pris og kvalitet)</t>
  </si>
  <si>
    <t>Prisskjema B - Tildelingskriteriet pris - administrasjon og kapitalforvaltning*</t>
  </si>
  <si>
    <t>Beskriv vedlegg med ytterligere opplysninger</t>
  </si>
  <si>
    <t>Kryss i "Ja" eller "Nei</t>
  </si>
  <si>
    <t>Før konkurransen kunngjøres må oppdragsgiver i kolonne A oppgi dato for de delingstall, forholdstall og justeringstall som skal benyttes.</t>
  </si>
  <si>
    <t>Her må oppdragsgiver fylle ut og ev. endre om de ønsker annet oppsett.</t>
  </si>
  <si>
    <t>Hentes automatisk fra tabell 5 i arkfanen "Tabeller til prisskjema"</t>
  </si>
  <si>
    <t>Hentes automatisk fra tabell 8 i arkfanen "Tabeller til prisskjema"</t>
  </si>
  <si>
    <t>Hentes automatisk fra tabell 9 i arkfanen "Tabeller til prisskjema"</t>
  </si>
  <si>
    <t>Denne tabellen skal fylles ut av oppdragsgiver før konkurransen åpnes</t>
  </si>
  <si>
    <t>Oppdragsgiver skal fylle ut denne tabellen før konkurransen åpnes</t>
  </si>
  <si>
    <t>Tabell 2 Premiereserve mm per 01.01.2021 etter årsoppgjørsdisposisjoner, fra oppdragsgiver</t>
  </si>
  <si>
    <t>Oppdragsgiver må før konkurransen åpnes angi hvilken sats for arbeidsgiveravgift som gjelder.</t>
  </si>
  <si>
    <t>Oppdragsgiver må før konkurransen åpnes angi eventuell annen standard investeringsportefølje.</t>
  </si>
  <si>
    <t>Tabell B Historisk overskudd på forsikringsrisiko i prosent av pensjonsgrunnlaget</t>
  </si>
  <si>
    <t>Oppdragsgiver må før konkurransen åpnes angi gjennomsnittlig rentegaranti.</t>
  </si>
  <si>
    <t>Avkastning (siste 10 år) Gj.snitt geometrisk</t>
  </si>
  <si>
    <t>Risiko (standardavvik siste 10 år)*</t>
  </si>
  <si>
    <t>     </t>
  </si>
  <si>
    <t>Bokført avkastning</t>
  </si>
  <si>
    <t>Kollektivporteføljen</t>
  </si>
  <si>
    <t>.</t>
  </si>
  <si>
    <t>n</t>
  </si>
  <si>
    <t>Verdijustert kapitalavkastning</t>
  </si>
  <si>
    <t>Gjennomsnittlig aksjeandel gjennom året</t>
  </si>
  <si>
    <t>* Angis i prosentpoeng</t>
  </si>
  <si>
    <t>Historisk avkastning skal fylles ut i tabell V</t>
  </si>
  <si>
    <t>Oppdragsgiver må før konkurransen åpnes angi hva den er spesielt interessert i.</t>
  </si>
  <si>
    <t>Tilbyder bes fylle ut tabell D</t>
  </si>
  <si>
    <t>Oppdragsgiver må før konkurransen kunngjøres  angi hvordan det skal dokumenteres i kolonne E.</t>
  </si>
  <si>
    <t xml:space="preserve">Overskudd/underskudd i risikoresultatet innen kommunal tjenestepensjon de seneste 5 årene </t>
  </si>
  <si>
    <t>Sannsynligheten for å bruke 1. krone av oppdragsgivers tilleggsavsetninger neste år, basert på en normalfordeling for sannsynlighet skal legges inn i tabell C</t>
  </si>
  <si>
    <t>Prisskjema C - Tildelingskriteriet pris - premie for rentegaranti og egenkapitalforhold*</t>
  </si>
  <si>
    <t>Sannsynlighet for å bruke første krone av oppdragsgivers tilleggsavsetninger første året</t>
  </si>
  <si>
    <t>Før konkurransen kunngjøres må oppdragsgiver vurdere hvilket årstall som skal fylles ut her.</t>
  </si>
  <si>
    <t>Vekting</t>
  </si>
  <si>
    <t>Oppdragsgiver fyller ut minst de mørkeblå feltene i kolonne C før konkurransen kunngjøres</t>
  </si>
  <si>
    <t>Pensjonsgrunnlag</t>
  </si>
  <si>
    <t>Angi vekting i %</t>
  </si>
  <si>
    <t xml:space="preserve">PRIS  </t>
  </si>
  <si>
    <t xml:space="preserve">KVALITET </t>
  </si>
  <si>
    <t>Oppdragsgiver må før konkurransen åpnes angi eventuell  andre avkastningsprosenter som skal benyttes i kolonne B. Resten fylles ut automatisk.</t>
  </si>
  <si>
    <t>Innskutt egenkapital</t>
  </si>
  <si>
    <t>Grå felt skal ikke fylles ut</t>
  </si>
  <si>
    <t>Tabell 5 Mulig overskudd på forsikringsrisiko</t>
  </si>
  <si>
    <t xml:space="preserve">Forventet overskudd på forsikringsrisiko til oppdragsgivers premiefond i 2022 gitt at ordningen er hos tilbyder </t>
  </si>
  <si>
    <t xml:space="preserve">premie for rentegaranti måles i prosent av premiereserve og premiefond , alt per 01.01.2021, der årsoppgjørsdisposisjoner er tatt hensyn til, </t>
  </si>
  <si>
    <t>dvs. hentet fra tabell 2</t>
  </si>
  <si>
    <t xml:space="preserve">    I prosent</t>
  </si>
  <si>
    <t>26</t>
  </si>
  <si>
    <t>27</t>
  </si>
  <si>
    <t>Tabell IV Endringer i oppdragsgivers premiefond dersom flytting 01.01.2021, skal ikke fylles ut av dagens pensjonsleverandør</t>
  </si>
  <si>
    <t xml:space="preserve">Tabell IX Andre tilbud til oppdragsgiver eller deres medlemmer </t>
  </si>
  <si>
    <t>Tilbyder skal til informasjon vise andre tilbud som gis til oppdragsgiver eller medlemmer i tabell IX.</t>
  </si>
  <si>
    <t>28</t>
  </si>
  <si>
    <t>Mulig overskudd på forsikringsrisiko skal fylles ut i tabell 5</t>
  </si>
  <si>
    <t>Pris - Underkriterium 1</t>
  </si>
  <si>
    <t>29</t>
  </si>
  <si>
    <t>Gjennomsnittlig rentegaranti i pensjonsordningen hos oppdragsgiver, oppgis av oppdragsgiver</t>
  </si>
  <si>
    <t>Arbeidsgiveravgiftssats for oppdragsgiver</t>
  </si>
  <si>
    <t xml:space="preserve">     Ev. angi vekting i %</t>
  </si>
  <si>
    <t>Dersom oppdragsgiver skal bruke dette punktet i evalueringen, må oppdragsgiver før konkurransen kunngjøres legge inn spesifikt hva den er ute etter når det gjelder risikostyringssystemer m.m. og hvordan dette skal vurderes i kolonne E. Hvis oppdragsgiver ikke skal bruke punktet, skal kolonne F i denne linjen kan markeres med grått.</t>
  </si>
  <si>
    <t>Dersom oppdragsgiver skal bruke dette punktet i evalueringen, må oppdragsgiver før konkurransen kunngjøres legge inn spesifikt hvordan dette skal vurderes i kolonne E. vis oppdragsgiver ikke skal bruke punktet, skal kolonne F i denne linjen kan markeres med grått.</t>
  </si>
  <si>
    <t>Dersom oppdragsgiver skal bruke dette punktet i evalueringen, må oppdragsgiver før konkurransen kunngjøres legge inn spesifikt hva den er ute etter når det gjelder bærekraft ut over det som ligger i "Kravspesifikasjon generelt" og hvordan dette skal vurderes, i kolonne E. vis oppdragsgiver ikke skal bruke punktet, skal kolonne F i denne linjen kan markeres med grått.</t>
  </si>
  <si>
    <t>Dersom oppdragsgiver skal bruke dette punktet i evalueringen, må oppdragsgiver før konkurransen kunngjøres legge inn spesifikt hva den er ute etter når det gjelder hva slags type innhold den vil ha opplysninger om, samt hvordan dette skal vurderes, i kolonne E. vis oppdragsgiver ikke skal bruke punktet, skal kolonne F i denne linjen kan markeres med grått.</t>
  </si>
  <si>
    <t>Før konkurransen kunngjøres, må oppdragsgiver vurdere AFP 62-65 år. Dersom oppdragsgiver er selvassurandør på AFP 62-65 år og ikke med i utjevningsfellesskap, skal linjen ikke brukes i konkurransen, og kolonne G, H og I i denne linjen kan markeres med grått. Dersom oppdragsgiver ønsker å få vurdert alternativet til KLP som er 50 prosent utjevningsfellesskap, må dette oppgis, samt om KLP da skal levere to tilbud.</t>
  </si>
  <si>
    <t>Tilbyder skal til informasjon vise historisk avkastning i kollektivportefølje/ kommuneportefølje i tabell V</t>
  </si>
  <si>
    <t>Tabell 4 Sats for arbeidsgiveravgift, fra oppdragsgiver</t>
  </si>
  <si>
    <t>Estimert etteravregning for AFP 62-65 år hos nåværende leverandør i 2022 dersom pensjonsordningen flyttes, fylles ut i tabell VIII</t>
  </si>
  <si>
    <t>Tabell VIII Estimert betaling for AFP 62-65 - etteravregning i 2022</t>
  </si>
  <si>
    <t>30</t>
  </si>
  <si>
    <t>Oppdrags-givers angivelse av kravtype</t>
  </si>
  <si>
    <t>Premie for kapitalforvaltning måles i prosent av, for Storebrand: premiereserve, premiefond og tilleggsavsetninger, for KLP: pensjonsgrunnlag</t>
  </si>
  <si>
    <t>Hvis premie for AFP 62-65 ikke etterspørres, skal celle B16 markeres med grått</t>
  </si>
  <si>
    <t xml:space="preserve">     I prosent av pensjonsgrunnlag for KLP, premiereserve, tilleggsavsetninger og premiefond for Storebrand</t>
  </si>
  <si>
    <t>Må oppgis i prosent</t>
  </si>
  <si>
    <t>Til oppdragsgiver: slett innholdet i kollonnen før konkurransen åpnes</t>
  </si>
  <si>
    <t>Tilbyder skal ikke fylle inn noe her</t>
  </si>
  <si>
    <t xml:space="preserve"> Gule felt skal fylles ut</t>
  </si>
  <si>
    <t>Før konkurransen kunngjøres skal oppdragsgiver fylle ut prosenter i tabell 10</t>
  </si>
  <si>
    <t>Oppdragsgiver må før konkurransen åpnes angi om denne raden ikke skal fylles ut dersom oppdragsgiver er selvassurandør.  Sett f.eks. 0 i celle B21.</t>
  </si>
  <si>
    <t xml:space="preserve">Premie for rentegaranti måles i prosent av premiereserve og premiefond , alt per 01.01.2021, der årsoppgjørsdisposisjoner er tatt hensyn til, </t>
  </si>
  <si>
    <t>Avkastningskrav på innskutt egenkapital i KLP</t>
  </si>
  <si>
    <t>Alle</t>
  </si>
  <si>
    <t>Hentes automatisk fra tabell 10 i arkfanen "Tabeller til prisskjema"</t>
  </si>
  <si>
    <t>Til orientering gir Pensjonsveilederen 2021 en nærmere beskrivelse av de forskjellige punktene som ligger i Konkurranseveilederen. Der beskrives også kommunens eget ansvar for vekting av tildelingskriterier og utfylling av spesielle forhold som kommunen ønsker å ha med i evalueringen.</t>
  </si>
  <si>
    <r>
      <t xml:space="preserve">Oppdragsgiver har gitt hver linje i </t>
    </r>
    <r>
      <rPr>
        <u/>
        <sz val="11"/>
        <rFont val="Calibri"/>
        <family val="2"/>
        <scheme val="minor"/>
      </rPr>
      <t>Kravspesifikasjonen</t>
    </r>
    <r>
      <rPr>
        <sz val="11"/>
        <rFont val="Calibri"/>
        <family val="2"/>
        <scheme val="minor"/>
      </rPr>
      <t xml:space="preserve"> (Kravspesifikasjon generelt og Kravspesifikasjon kvalitet) et unikt identifikasjonsnummer, dette for lettere å kunne henvise til riktig punkt i Kravspesifikasjonen ved behov.</t>
    </r>
  </si>
  <si>
    <t xml:space="preserve">Obligatoriske krav (O-krav) er absolutte minstekrav som må være oppfylt for at tilbudet kan anses å tilfredsstille kravspesifikasjonen. Dersom et O-krav ikke er oppfylt vil tilbudet bli avvist. Det kan ikke tas forbehold mot O-krav. 
O-krav krav angis av oppdragsgiver i kolonnen for "Krav-type" som "O".
</t>
  </si>
  <si>
    <t>Evalueringskrav (EV-krav) er ikke minstekrav. Tilbudets oppfyllelse av EV-krav vil bli evaluert under evalueringen av tildelingskriteriene. Det tilbudet som oppfyller EV-kravet best vil få flest poeng.
EV-krav angis av oppdragsgiver i kolonnen for "Krav-type" som "EV".</t>
  </si>
  <si>
    <t xml:space="preserve">I Kravspesifikasjonen , skal kolonnen "tilknytning tildelingskriterium" angi tilknytning mellom EV-kravet og tildelingskriterium.
</t>
  </si>
  <si>
    <r>
      <t>Underkriterium 1: Pris - forsikringsrisiko</t>
    </r>
    <r>
      <rPr>
        <sz val="11"/>
        <rFont val="Calibri"/>
        <family val="2"/>
        <scheme val="minor"/>
      </rPr>
      <t>, prisskjema A</t>
    </r>
  </si>
  <si>
    <r>
      <t>Underkriterium 2: Pris - administrasjon og kapitalforvaltning</t>
    </r>
    <r>
      <rPr>
        <sz val="11"/>
        <rFont val="Calibri"/>
        <family val="2"/>
        <scheme val="minor"/>
      </rPr>
      <t>, prisskjema B</t>
    </r>
  </si>
  <si>
    <r>
      <t>Underkriterium 3: Pris - premie for rentegaranti og egenkapitalforhold</t>
    </r>
    <r>
      <rPr>
        <sz val="11"/>
        <rFont val="Calibri"/>
        <family val="2"/>
        <scheme val="minor"/>
      </rPr>
      <t>, prisskjema C</t>
    </r>
  </si>
  <si>
    <t>Underkriterium 1: Kvalitet forsikringsrisiko og administrasjon</t>
  </si>
  <si>
    <t>Underkriterium 2: Kvalitet kapitalforvaltning</t>
  </si>
  <si>
    <t>Underkriterium 3: Kvalitet service</t>
  </si>
  <si>
    <t>Tilbyder skal i kolonnen "Tilbyders besvarelse" kort beskrive hvordan kravet er oppfylt dersom det er behov for utfyllende kommentar. En tydelig og poengtert besvarelse her vil lette Oppdragsgivers evaluering av tilbudet. Det skal også her henvises til vedlegg med utfyllende kommentarer etc, som angitt i kolonnen.</t>
  </si>
  <si>
    <r>
      <t>Tilbyder skal ikke legge til eller slette verken linjer eller kolonner i k</t>
    </r>
    <r>
      <rPr>
        <u/>
        <sz val="11"/>
        <rFont val="Calibri"/>
        <family val="2"/>
        <scheme val="minor"/>
      </rPr>
      <t>ravspesifikasjonene</t>
    </r>
    <r>
      <rPr>
        <sz val="11"/>
        <rFont val="Calibri"/>
        <family val="2"/>
        <scheme val="minor"/>
      </rPr>
      <t xml:space="preserve">.
</t>
    </r>
  </si>
  <si>
    <t>Tilbyders utfylling av Prisskjema A, B og C (evaluering av tildelingskriteriet Pris m/underkriterier) og "Tabeller til prisskjema":</t>
  </si>
  <si>
    <t xml:space="preserve">Tilbyder skal ikke legge til eller slette verken linjer eller kolonner i  "Tabeller til prisskjema" eller i   "Prisskjema A, B og C"
</t>
  </si>
  <si>
    <t>Tilbyders utfylling av arkfanene " Tabeller til kvalitet" og "Tabeller til informasjon":</t>
  </si>
  <si>
    <t>Bekreftelse av om kravet er oppfylt eller ikke merkes med X</t>
  </si>
  <si>
    <t>For anbud i 2021 skal tilbydere beregne premier ut fra en fil med bestandsopplysninger, en såkalt flyttefil eller FNO-fil, fra dagens tilbyder, med beregningsdato 01.01.2021. Bestanden er alle medlemmer i oppdragsgivers pensjonsordning, både tidligere ansatte som enda ikke er blitt pensjonister, ansatte og pensjonister.
Det er skal ikke gjøres endringer i bestanden, heller ikke fremskrivninger til annet tidspunkt, eller annet som endrer opplysningene i filen.</t>
  </si>
  <si>
    <t>Alle tilbydere skal beregne premie for ikke-forsikringsbare ytelser for alderspensjon som angitt under:</t>
  </si>
  <si>
    <t xml:space="preserve"> Ved beregning av premie og premiereserve skal det benyttes forholdstall, justeringstall og delingstall fra NAV per xx.xx.20xx</t>
  </si>
  <si>
    <t>Premie skal oppgis både i kroner og i prosenter i tabell 3, 7 og 8</t>
  </si>
  <si>
    <t>Det skal legges til grunn satser for utjevnet premie som om oppdragsgiver var med i premieutjevningsfellesskapet fra og med 2022</t>
  </si>
  <si>
    <t>Ved beregning av forvaltningskostnader og premie for rentegaranti skal det legges til grunn hva prisen for oppdragsgiver vil være med en standard investeringsportefølje som angitt i tabell 6, og premien skal oppgis i kroner og i prosent  i tabell 7 og 8</t>
  </si>
  <si>
    <t>Pris - Underkriterium 2</t>
  </si>
  <si>
    <t>Kostnadene ved egenkapitalbetjeningen til KLP og skal oppgis i kroner og i prosent i tabell 10</t>
  </si>
  <si>
    <t>Pris - Underkriterium 3</t>
  </si>
  <si>
    <t>Fortjenesteelement i premiene til Storebrand skal angis i tabell 9</t>
  </si>
  <si>
    <t>Kvalitet - Underkriterium 2</t>
  </si>
  <si>
    <t>Alle som inngår i kundeteamet skal ha relevant utdanning og minst 5 års relevant erfaring og høy kompetanse innenfor sitt felt. Dette gjelder blant annet god kunnskap om:
• Finansforetaksloven
• Forsikringsvirksomhetsloven
• Tariffavtalen om offentlig tjenestepensjon i kommunal sektor
• Overføringsavtalen
• Administrative rutiner hos tilbyder
• Oppgjørsfunksjonen hos tilbyder
• IT-systemene hos tilbyder
• GKRS
• Kapitalmarkedsteori på master-nivå
• Investeringsanalyser
• Kapitalforvaltning
Utdannelse og erfaring skal dokumenteres.</t>
  </si>
  <si>
    <t>Kvalitet - Underkriterium 3</t>
  </si>
  <si>
    <t>I tillegg til å krysse av, bes tilbyder fylle ut eget vedlegg med opplysninger om kundeteam, navngitte personer, utdannelse og bakgrunn, og organisering.</t>
  </si>
  <si>
    <t>KLP skal til informasjon vise mulig innbetaling eller utbetaling av egenkapital ved til- eller fraflytting fra KLP i tabell I</t>
  </si>
  <si>
    <t xml:space="preserve">Tilbyder som ikke har pensjonsordningen i dag skal til informasjon vise endringer i premiereserven dersom pensjonsordningen ble flyttet 01.01.2021 i tabell III og IV, samt oppdragsgivers bufferkapital etter flyttingen i tabell D. </t>
  </si>
  <si>
    <t>Tilbyder skal til informasjon vise aktivasammensetningen i de investeringsporteføljene tilbyder tilbyr oppdragsgiver i tabell VI</t>
  </si>
  <si>
    <t>Tilbyder skal til informasjon vise premie for kapitalforvaltning og rentegaranti for oppdragsgiver dersom pensjonsordningen var plassert i de investeringsporteføljene tilbyder tilbyr, i tabell VII</t>
  </si>
  <si>
    <t>Leverandørs utfylling av følgende tabeller: Tabell 1-9 (PRIS-kriteriet), tabellene A-D (KVALITETS-kriteriet) og tabellene I-IX (til informasjon)</t>
  </si>
  <si>
    <t>Kvalitet - Underkriterium 1</t>
  </si>
  <si>
    <r>
      <t xml:space="preserve">Vennligst beskriv service som er oppgitt i Generell kravspesifikasjon som </t>
    </r>
    <r>
      <rPr>
        <u/>
        <sz val="11"/>
        <rFont val="Calibri"/>
        <family val="2"/>
        <scheme val="minor"/>
      </rPr>
      <t>ikke</t>
    </r>
    <r>
      <rPr>
        <sz val="11"/>
        <rFont val="Calibri"/>
        <family val="2"/>
        <scheme val="minor"/>
      </rPr>
      <t xml:space="preserve"> er dekket av administrasjonspremien eller andre premier. Oppgi hva slik service vil koste. 
Det vektes positivt i rangeringen av tilbudene dersom tilbyder tilbyr mest mulig komplett servicetilbud dekket av aministrasjonspremien eller andre premier. </t>
    </r>
  </si>
  <si>
    <t>Tilbyder bes fylle ut tabell A</t>
  </si>
  <si>
    <r>
      <t>Vennligst fyll ut tabell</t>
    </r>
    <r>
      <rPr>
        <b/>
        <sz val="11"/>
        <rFont val="Calibri"/>
        <family val="2"/>
        <scheme val="minor"/>
      </rPr>
      <t xml:space="preserve"> B</t>
    </r>
    <r>
      <rPr>
        <sz val="11"/>
        <rFont val="Calibri"/>
        <family val="2"/>
        <scheme val="minor"/>
      </rPr>
      <t xml:space="preserve"> og legg ved regnskapsresultater og relevante redegjørelser for oppdragsgiver. Hvilken utgift oppdragsgiver har til pensjonsordningen vil  være avhengig av hvor mye av et positivt risikoresultat som tilføres premiefond. Historikken kan her være et signal på hvordan fremtidige risikoresultater blir, men endringer i premietariffen vil kunne føre til annet risikoresultat i fremtiden enn det historiske. </t>
    </r>
  </si>
  <si>
    <t>Oppdragsgiver bør før konkurransen kunngjøres oppgi i kolonne E mer spesifikt hva de ønsker informasjon om</t>
  </si>
  <si>
    <t>Oppdragsgiver bør før konkurransen kunngjøres oppgi i kolonne E mer spesifikt hva de ønsker informasjon om, portalløsninger o.l.</t>
  </si>
  <si>
    <t>Oppdragsgiver bør før konkurransen kunngjøres oppgi i kolonne E mer spesifikt hvilke statistikker etc. de ønsker.</t>
  </si>
  <si>
    <t>Premie for AFP 62-65 for de som er født i 1962 eller tidligere</t>
  </si>
  <si>
    <t>*Totalsum går til evaluering under tildelingskriteriet pris - Underkriterium 1</t>
  </si>
  <si>
    <t>*Totalsum går til evaluering under tildelingskriteriet pris - Underkriterium 2</t>
  </si>
  <si>
    <t>*Totalsum går til evaluering under tildelingskriteriet pris - Underkriterium 3</t>
  </si>
  <si>
    <t>Tabell 1 Forutsetninger for regulering av pensjoner i prosent, fra oppdragsgiver</t>
  </si>
  <si>
    <t>Det er pensjonsgrunnlaget som angitt i flyttefilen per 01.01.2021 som skal benyttes, jf. "Kravspesifikasjon generelt", ID nr. 4</t>
  </si>
  <si>
    <t>Tabell 6 Standard investeringsportefølje, fra oppdragsgiver</t>
  </si>
  <si>
    <t>Andel i %</t>
  </si>
  <si>
    <t>Tabell 10 Kostnad egenkapitalbetjening i KLP</t>
  </si>
  <si>
    <t>Beregningen skal baseres på andel av innskutt egenkapital per 01.01.2021,og at denne står fast hele året</t>
  </si>
  <si>
    <t>Tabell A Hva premiefritaket dekker</t>
  </si>
  <si>
    <t>Premiefritaket kan ikke dekke premier til ikke-forsikringsbare ytelser</t>
  </si>
  <si>
    <t>Tabell C Kvalitet i kapitalforvaltningen</t>
  </si>
  <si>
    <t>Tabell D Oppbygging av bufferkapital for oppdragsgiver dersom pensjonsavtalen var hos tilbyder 01.01.2021</t>
  </si>
  <si>
    <t>Tabell I Innbetaling eller utbetaling til/fra egenkapital i KLP ved flytting 01.01.2021, skal kun fylles ut av KLP</t>
  </si>
  <si>
    <t>Innbetaling av egenkapitaltilskudd for ny kunde i KLP 01.01.2021 (dersom oppdragsgiver ikke har pensjonsordningen i KLP)</t>
  </si>
  <si>
    <t>Frigjort egenkapital fra KLP ved fraflytting 01.01.2021 (dersom oppdragsgiver har pensjonsordningen hos KLP)</t>
  </si>
  <si>
    <t>Årlig innskudd til egenkapitalen i KLP i 2021</t>
  </si>
  <si>
    <t>Beregningen skal baseres på premiereserve per 01.01.2021 og at denne står fast hele året</t>
  </si>
  <si>
    <t>Tabell II Premiereserve 01.01.2021 fordelt på kategorier i kroner</t>
  </si>
  <si>
    <t>Premien skal beregnes ut fra bestanden per 01.01.2021, jf. "Kravspesikasjon generelt" ID nr. 4 og kan kontrolleres mot tabell 2</t>
  </si>
  <si>
    <t>Tabell III Endringer i oppdragsgivers premiereserve dersom flytting 01.01.2021, skal ikke fylles ut av dagens pensjonsleverandør</t>
  </si>
  <si>
    <t>Tabell V Tilbyders historiske avkastning/risiko (prosent)</t>
  </si>
  <si>
    <t>Tabell VI Forventet aktivasammensetning i forskjellige investeringsporteføljer som tilbys 01.01.2022 (prosent)</t>
  </si>
  <si>
    <t>Tabell VII Premie for oppdragsgiver i investeringsportefølje j, gitt i prosent av oppdragsgivers forvaltningskapital 01.01.2021 og i kroner</t>
  </si>
  <si>
    <t>Premiereserve, inklusive administrasjonsavsetninger</t>
  </si>
  <si>
    <t>Administrasjonspremie i prosent av pensjonsgrunnlag</t>
  </si>
  <si>
    <t>Premie til administrasjonsreserve i prosent av pensjonsgrunnlag</t>
  </si>
  <si>
    <t>Termintillegg  i prosent av pensjonsgrunnlag</t>
  </si>
  <si>
    <t>Premie for rentegaranti, ekskl. fortjenesteelement</t>
  </si>
  <si>
    <t>Premie for rentegaranti (ekskl. fortjenesteelement)</t>
  </si>
  <si>
    <r>
      <rPr>
        <u/>
        <sz val="12"/>
        <rFont val="Calibri"/>
        <family val="2"/>
      </rPr>
      <t>For Storebrand</t>
    </r>
    <r>
      <rPr>
        <sz val="12"/>
        <rFont val="Calibri"/>
        <family val="2"/>
      </rPr>
      <t>: Premie for kapitalforvaltning, i prosent av premiereserve, tilleggsavsetninger og premiefond</t>
    </r>
  </si>
  <si>
    <r>
      <rPr>
        <u/>
        <sz val="12"/>
        <rFont val="Calibri"/>
        <family val="2"/>
      </rPr>
      <t>For KLP</t>
    </r>
    <r>
      <rPr>
        <sz val="12"/>
        <rFont val="Calibri"/>
        <family val="2"/>
      </rPr>
      <t>: Premie for kapitalforvaltning, i prosent av pensjonsgrunnlag</t>
    </r>
  </si>
  <si>
    <t>Arbeidsgiveravgift på premie for rentegaranti og fortjenesteelement</t>
  </si>
  <si>
    <t>Tabell 3 Spesifikasjon av pris på forsikring , uten arbeidsgiveravgift</t>
  </si>
  <si>
    <t>Tabell 7 Spesifikasjon av premie knyttet til administrasjon og kapitalforvaltning  for standard investeringsportefølje, uten arbeidsgiveravgift</t>
  </si>
  <si>
    <t>Tabell 8 Spesifikasjon av premie for rentegaranti  for standard investeringsportefølje, uten arbeidsgiveravgift</t>
  </si>
  <si>
    <t>Tabell 9 Spesifikasjon av fortjenesteelement , uten arbeidsgiveravgift</t>
  </si>
  <si>
    <t xml:space="preserve">Fortjenesteelement i prosent av premien oppgitt i Tabell 3, 7 og 8  </t>
  </si>
  <si>
    <t>Underportefølje 1/portefølje for kommunal pensjonsordning</t>
  </si>
  <si>
    <t>Til oppdragsgiver: slett innholdet i kolonnen før konkurransen åpnes</t>
  </si>
  <si>
    <r>
      <t xml:space="preserve">Tilbyders utfylling av </t>
    </r>
    <r>
      <rPr>
        <b/>
        <u/>
        <sz val="11"/>
        <rFont val="Calibri"/>
        <family val="2"/>
        <scheme val="minor"/>
      </rPr>
      <t>Kravspesifikasjonen</t>
    </r>
    <r>
      <rPr>
        <b/>
        <sz val="11"/>
        <rFont val="Calibri"/>
        <family val="2"/>
        <scheme val="minor"/>
      </rPr>
      <t xml:space="preserve"> (Kravspesifikasjon generelt og Kravspesifikasjon kvalitet):</t>
    </r>
  </si>
  <si>
    <t xml:space="preserve"> Gule felt skal fylles ut av pensjonsleverandør</t>
  </si>
  <si>
    <t>Rosa felt skal fylles ut av oppdragsgiver</t>
  </si>
  <si>
    <t>Kvalitet - Underkriterium 2 og 3</t>
  </si>
  <si>
    <t>Premie for AFP 62-65 år, for utjevningsfellesskap (100 prosent) hos tilbyder, fylles ut i tabell 3</t>
  </si>
  <si>
    <t>Beskrivelse/henvisning til nærmere beskrivelse. Dersom beskrivelsen ikke får plass her, lag et vedlegg merket med "Vedlegg til Kravspesifikasjon kvalitet, ID nr. x."</t>
  </si>
  <si>
    <t>Beskrivelse/henvisning til nærmere beskrivelse ved behov 
 Vedlegg merkes med "Vedlegg til Kravspesifikasjon generelt ID nr.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</si>
</sst>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1" x14ac:knownFonts="1">
    <font>
      <sz val="11"/>
      <color theme="1"/>
      <name val="Calibri"/>
      <family val="2"/>
      <scheme val="minor"/>
    </font>
    <font>
      <b/>
      <sz val="12"/>
      <name val="Calibri"/>
      <family val="2"/>
    </font>
    <font>
      <sz val="12"/>
      <name val="Calibri"/>
      <family val="2"/>
    </font>
    <font>
      <sz val="11"/>
      <name val="Calibri"/>
      <family val="2"/>
      <scheme val="minor"/>
    </font>
    <font>
      <b/>
      <sz val="11"/>
      <name val="Calibri"/>
      <family val="2"/>
      <scheme val="minor"/>
    </font>
    <font>
      <sz val="12"/>
      <name val="Calibri"/>
      <family val="2"/>
      <scheme val="minor"/>
    </font>
    <font>
      <b/>
      <u/>
      <sz val="11"/>
      <name val="Calibri"/>
      <family val="2"/>
      <scheme val="minor"/>
    </font>
    <font>
      <b/>
      <sz val="11"/>
      <name val="Calibri"/>
      <family val="2"/>
    </font>
    <font>
      <b/>
      <sz val="12"/>
      <name val="Calibri"/>
      <family val="2"/>
      <scheme val="minor"/>
    </font>
    <font>
      <u/>
      <sz val="11"/>
      <name val="Calibri"/>
      <family val="2"/>
      <scheme val="minor"/>
    </font>
    <font>
      <i/>
      <sz val="12"/>
      <name val="Calibri"/>
      <family val="2"/>
    </font>
    <font>
      <sz val="8"/>
      <name val="Calibri"/>
      <family val="2"/>
      <scheme val="minor"/>
    </font>
    <font>
      <i/>
      <sz val="11"/>
      <name val="Calibri"/>
      <family val="2"/>
      <scheme val="minor"/>
    </font>
    <font>
      <i/>
      <sz val="12"/>
      <name val="Calibri"/>
      <family val="2"/>
      <scheme val="minor"/>
    </font>
    <font>
      <sz val="11"/>
      <color theme="1"/>
      <name val="Calibri"/>
      <family val="2"/>
      <scheme val="minor"/>
    </font>
    <font>
      <u/>
      <sz val="12"/>
      <name val="Calibri"/>
      <family val="2"/>
    </font>
    <font>
      <b/>
      <sz val="14"/>
      <name val="Calibri"/>
      <family val="2"/>
      <scheme val="minor"/>
    </font>
    <font>
      <b/>
      <sz val="16"/>
      <name val="Calibri"/>
      <family val="2"/>
      <scheme val="minor"/>
    </font>
    <font>
      <i/>
      <sz val="10"/>
      <name val="Calibri"/>
      <family val="2"/>
      <scheme val="minor"/>
    </font>
    <font>
      <sz val="10"/>
      <name val="Calibri"/>
      <family val="2"/>
      <scheme val="minor"/>
    </font>
    <font>
      <sz val="12"/>
      <color rgb="FFFF0000"/>
      <name val="Calibri"/>
      <family val="2"/>
    </font>
  </fonts>
  <fills count="1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rgb="FFD9E2F3"/>
        <bgColor indexed="64"/>
      </patternFill>
    </fill>
    <fill>
      <patternFill patternType="solid">
        <fgColor rgb="FFD9D9D9"/>
        <bgColor indexed="64"/>
      </patternFill>
    </fill>
    <fill>
      <patternFill patternType="solid">
        <fgColor rgb="FFECF3FA"/>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FF99C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s>
  <cellStyleXfs count="3">
    <xf numFmtId="0" fontId="0" fillId="0" borderId="0"/>
    <xf numFmtId="43" fontId="14" fillId="0" borderId="0" applyFont="0" applyFill="0" applyBorder="0" applyAlignment="0" applyProtection="0"/>
    <xf numFmtId="9" fontId="14" fillId="0" borderId="0" applyFont="0" applyFill="0" applyBorder="0" applyAlignment="0" applyProtection="0"/>
  </cellStyleXfs>
  <cellXfs count="236">
    <xf numFmtId="0" fontId="0" fillId="0" borderId="0" xfId="0"/>
    <xf numFmtId="0" fontId="2" fillId="2" borderId="1" xfId="0"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2" borderId="2" xfId="0" applyNumberFormat="1" applyFont="1" applyFill="1" applyBorder="1" applyAlignment="1">
      <alignment horizontal="left" vertical="top" wrapText="1"/>
    </xf>
    <xf numFmtId="0" fontId="1" fillId="8" borderId="1" xfId="0" applyFont="1" applyFill="1" applyBorder="1" applyAlignment="1">
      <alignment vertical="center" wrapText="1"/>
    </xf>
    <xf numFmtId="0" fontId="2" fillId="0" borderId="1" xfId="0" applyFont="1" applyFill="1" applyBorder="1" applyAlignment="1">
      <alignment vertical="center" wrapText="1"/>
    </xf>
    <xf numFmtId="0" fontId="1" fillId="8" borderId="1" xfId="0" applyFont="1" applyFill="1" applyBorder="1" applyAlignment="1">
      <alignment wrapText="1"/>
    </xf>
    <xf numFmtId="0" fontId="5" fillId="9" borderId="4" xfId="0" applyFont="1" applyFill="1" applyBorder="1" applyAlignment="1">
      <alignment horizontal="left" vertical="center" wrapText="1"/>
    </xf>
    <xf numFmtId="0" fontId="5" fillId="9" borderId="6" xfId="0" applyFont="1" applyFill="1" applyBorder="1" applyAlignment="1">
      <alignment vertical="center" wrapText="1"/>
    </xf>
    <xf numFmtId="0" fontId="5" fillId="0" borderId="5" xfId="0" applyFont="1" applyBorder="1" applyAlignment="1">
      <alignment horizontal="left" vertical="center" wrapText="1"/>
    </xf>
    <xf numFmtId="0" fontId="1" fillId="2" borderId="4" xfId="0" applyFont="1" applyFill="1" applyBorder="1" applyAlignment="1">
      <alignment wrapText="1"/>
    </xf>
    <xf numFmtId="0" fontId="2" fillId="2" borderId="4" xfId="0" applyFont="1" applyFill="1" applyBorder="1" applyAlignment="1">
      <alignment horizontal="left" vertical="center" wrapText="1"/>
    </xf>
    <xf numFmtId="0" fontId="3" fillId="0" borderId="3" xfId="0" applyFont="1" applyFill="1" applyBorder="1" applyAlignment="1">
      <alignment horizontal="left" vertical="top" wrapText="1"/>
    </xf>
    <xf numFmtId="0" fontId="3" fillId="2" borderId="2" xfId="0" applyFont="1" applyFill="1" applyBorder="1" applyAlignment="1">
      <alignment vertical="top" wrapText="1"/>
    </xf>
    <xf numFmtId="0" fontId="3" fillId="0" borderId="0" xfId="0" applyFont="1"/>
    <xf numFmtId="0" fontId="4" fillId="3" borderId="4" xfId="0" applyFont="1" applyFill="1" applyBorder="1" applyAlignment="1">
      <alignment vertical="top" wrapText="1"/>
    </xf>
    <xf numFmtId="0" fontId="3" fillId="2" borderId="3" xfId="0" applyFont="1" applyFill="1" applyBorder="1" applyAlignment="1">
      <alignment vertical="top" wrapText="1"/>
    </xf>
    <xf numFmtId="0" fontId="3"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4" fillId="7" borderId="4" xfId="0" applyFont="1" applyFill="1" applyBorder="1" applyAlignment="1">
      <alignment vertical="top" wrapText="1"/>
    </xf>
    <xf numFmtId="0" fontId="3" fillId="0" borderId="5" xfId="0" applyFont="1" applyFill="1" applyBorder="1" applyAlignment="1">
      <alignment vertical="top" wrapText="1"/>
    </xf>
    <xf numFmtId="0" fontId="2" fillId="2" borderId="1" xfId="0" applyFont="1" applyFill="1" applyBorder="1" applyAlignment="1">
      <alignment vertical="top" wrapText="1"/>
    </xf>
    <xf numFmtId="0" fontId="7" fillId="5" borderId="1" xfId="0" applyFont="1" applyFill="1" applyBorder="1" applyAlignment="1" applyProtection="1">
      <alignment horizontal="center"/>
      <protection locked="0"/>
    </xf>
    <xf numFmtId="0" fontId="3" fillId="5" borderId="1" xfId="0" applyFont="1" applyFill="1" applyBorder="1" applyAlignment="1" applyProtection="1">
      <alignment horizontal="center" vertical="top" wrapText="1"/>
      <protection locked="0"/>
    </xf>
    <xf numFmtId="0" fontId="3" fillId="0" borderId="1" xfId="0" applyFont="1" applyFill="1" applyBorder="1" applyAlignment="1">
      <alignment vertical="top" wrapText="1"/>
    </xf>
    <xf numFmtId="0" fontId="3" fillId="2" borderId="1" xfId="0" applyFont="1" applyFill="1" applyBorder="1" applyAlignment="1">
      <alignment vertical="top" wrapText="1"/>
    </xf>
    <xf numFmtId="0" fontId="7" fillId="5" borderId="1" xfId="0" applyFont="1" applyFill="1" applyBorder="1" applyAlignment="1" applyProtection="1">
      <alignment horizontal="center" wrapText="1"/>
      <protection locked="0"/>
    </xf>
    <xf numFmtId="0" fontId="5" fillId="0"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0" fontId="4" fillId="0" borderId="0" xfId="0" applyFont="1"/>
    <xf numFmtId="0" fontId="2" fillId="11" borderId="1" xfId="0" applyFont="1" applyFill="1" applyBorder="1" applyAlignment="1">
      <alignment vertical="center" wrapText="1"/>
    </xf>
    <xf numFmtId="0" fontId="2" fillId="11" borderId="1" xfId="0" applyFont="1" applyFill="1" applyBorder="1" applyAlignment="1">
      <alignment horizontal="center" vertical="center"/>
    </xf>
    <xf numFmtId="0" fontId="3" fillId="11" borderId="1" xfId="0" applyFont="1" applyFill="1" applyBorder="1" applyAlignment="1">
      <alignment vertical="top" wrapText="1"/>
    </xf>
    <xf numFmtId="0" fontId="2" fillId="11" borderId="1" xfId="0" applyFont="1" applyFill="1" applyBorder="1" applyAlignment="1">
      <alignment horizontal="left" vertical="top" wrapText="1"/>
    </xf>
    <xf numFmtId="0" fontId="3" fillId="2" borderId="1" xfId="0" applyFont="1" applyFill="1" applyBorder="1" applyAlignment="1">
      <alignment vertical="center" wrapText="1"/>
    </xf>
    <xf numFmtId="0" fontId="3" fillId="0" borderId="0" xfId="0" applyFont="1" applyAlignment="1">
      <alignment vertical="center"/>
    </xf>
    <xf numFmtId="0" fontId="12" fillId="0" borderId="0" xfId="0" applyFont="1" applyAlignment="1">
      <alignment horizontal="left"/>
    </xf>
    <xf numFmtId="0" fontId="13" fillId="0" borderId="0" xfId="0" applyFont="1" applyAlignment="1">
      <alignment horizontal="left" vertical="center"/>
    </xf>
    <xf numFmtId="0" fontId="13" fillId="0" borderId="0" xfId="0" applyFont="1" applyFill="1" applyBorder="1" applyAlignment="1">
      <alignment horizontal="left" vertical="center"/>
    </xf>
    <xf numFmtId="0" fontId="13" fillId="0" borderId="0" xfId="0" applyFont="1" applyBorder="1" applyAlignment="1">
      <alignment horizontal="left" vertical="center"/>
    </xf>
    <xf numFmtId="0" fontId="8" fillId="0" borderId="0" xfId="0" applyFont="1" applyAlignment="1">
      <alignment horizontal="left" vertical="center"/>
    </xf>
    <xf numFmtId="0" fontId="2" fillId="0" borderId="1" xfId="0" applyFont="1" applyBorder="1" applyAlignment="1">
      <alignment vertical="center" wrapText="1"/>
    </xf>
    <xf numFmtId="0" fontId="2" fillId="0" borderId="1" xfId="0" applyFont="1" applyBorder="1" applyAlignment="1">
      <alignment wrapText="1"/>
    </xf>
    <xf numFmtId="0" fontId="4" fillId="0" borderId="0" xfId="0" applyNumberFormat="1" applyFont="1" applyFill="1" applyBorder="1" applyAlignment="1">
      <alignment horizontal="left" vertical="top" wrapText="1"/>
    </xf>
    <xf numFmtId="0" fontId="4" fillId="3" borderId="5" xfId="0" applyFont="1" applyFill="1" applyBorder="1" applyAlignment="1">
      <alignment vertical="top" wrapText="1"/>
    </xf>
    <xf numFmtId="0" fontId="4" fillId="7" borderId="4" xfId="0" applyNumberFormat="1" applyFont="1" applyFill="1" applyBorder="1" applyAlignment="1">
      <alignment horizontal="left" vertical="top" wrapText="1"/>
    </xf>
    <xf numFmtId="0" fontId="4" fillId="6" borderId="4" xfId="0" applyNumberFormat="1" applyFont="1" applyFill="1" applyBorder="1" applyAlignment="1">
      <alignment horizontal="center" vertical="top" wrapText="1"/>
    </xf>
    <xf numFmtId="0" fontId="3" fillId="12" borderId="1" xfId="0" applyFont="1" applyFill="1" applyBorder="1" applyAlignment="1" applyProtection="1">
      <alignment horizontal="left" vertical="top" wrapText="1"/>
      <protection locked="0"/>
    </xf>
    <xf numFmtId="0" fontId="3" fillId="0" borderId="1" xfId="0" applyFont="1" applyBorder="1"/>
    <xf numFmtId="0" fontId="5" fillId="3" borderId="6" xfId="0" applyFont="1" applyFill="1" applyBorder="1" applyAlignment="1">
      <alignment vertical="center" wrapText="1"/>
    </xf>
    <xf numFmtId="0" fontId="10" fillId="0" borderId="0" xfId="0" applyFont="1" applyFill="1" applyBorder="1" applyAlignment="1" applyProtection="1">
      <alignment horizontal="center"/>
    </xf>
    <xf numFmtId="0" fontId="1" fillId="2" borderId="4" xfId="0" applyFont="1" applyFill="1" applyBorder="1" applyAlignment="1" applyProtection="1">
      <alignment wrapText="1"/>
    </xf>
    <xf numFmtId="0" fontId="1" fillId="2" borderId="4" xfId="0" applyFont="1" applyFill="1" applyBorder="1" applyAlignment="1" applyProtection="1">
      <alignment vertical="center" wrapText="1"/>
    </xf>
    <xf numFmtId="0" fontId="2" fillId="0" borderId="4" xfId="0" applyFont="1" applyFill="1" applyBorder="1" applyAlignment="1" applyProtection="1">
      <alignment vertical="center" wrapText="1"/>
    </xf>
    <xf numFmtId="0" fontId="10"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10" fillId="0" borderId="0" xfId="0" applyFont="1" applyFill="1" applyBorder="1" applyAlignment="1" applyProtection="1">
      <alignment vertical="top"/>
    </xf>
    <xf numFmtId="0" fontId="2" fillId="0" borderId="4" xfId="0" applyFont="1" applyFill="1" applyBorder="1" applyAlignment="1" applyProtection="1">
      <alignment wrapText="1"/>
    </xf>
    <xf numFmtId="0" fontId="1" fillId="0" borderId="0" xfId="0" applyFont="1" applyAlignment="1" applyProtection="1">
      <alignment horizontal="left" vertical="center"/>
    </xf>
    <xf numFmtId="0" fontId="2" fillId="0" borderId="0" xfId="0" applyFont="1" applyFill="1" applyBorder="1" applyAlignment="1" applyProtection="1">
      <alignment horizontal="center" wrapText="1"/>
    </xf>
    <xf numFmtId="0" fontId="3" fillId="0" borderId="0" xfId="0" applyFont="1" applyProtection="1"/>
    <xf numFmtId="0" fontId="2" fillId="2" borderId="4" xfId="0" applyFont="1" applyFill="1" applyBorder="1" applyAlignment="1" applyProtection="1">
      <alignment horizontal="left" vertical="center" wrapText="1"/>
    </xf>
    <xf numFmtId="0" fontId="2" fillId="0" borderId="4" xfId="0" applyFont="1" applyFill="1" applyBorder="1" applyAlignment="1" applyProtection="1">
      <alignment vertical="top" wrapText="1"/>
    </xf>
    <xf numFmtId="0" fontId="2" fillId="2" borderId="4" xfId="0" applyFont="1" applyFill="1" applyBorder="1" applyAlignment="1" applyProtection="1">
      <alignment wrapText="1"/>
    </xf>
    <xf numFmtId="0" fontId="12" fillId="0" borderId="0" xfId="0" applyFont="1" applyAlignment="1" applyProtection="1">
      <alignment horizontal="left"/>
    </xf>
    <xf numFmtId="10" fontId="2" fillId="14" borderId="4" xfId="2" applyNumberFormat="1" applyFont="1" applyFill="1" applyBorder="1" applyAlignment="1" applyProtection="1">
      <alignment horizontal="center" vertical="top" wrapText="1"/>
      <protection locked="0"/>
    </xf>
    <xf numFmtId="10" fontId="5" fillId="14" borderId="7" xfId="2" applyNumberFormat="1" applyFont="1" applyFill="1" applyBorder="1" applyAlignment="1" applyProtection="1">
      <alignment vertical="center" wrapText="1"/>
      <protection locked="0"/>
    </xf>
    <xf numFmtId="10" fontId="5" fillId="14" borderId="7" xfId="2" applyNumberFormat="1" applyFont="1" applyFill="1" applyBorder="1" applyAlignment="1" applyProtection="1">
      <alignment horizontal="center" vertical="top" wrapText="1"/>
      <protection locked="0"/>
    </xf>
    <xf numFmtId="164" fontId="2" fillId="0" borderId="1" xfId="1" applyNumberFormat="1" applyFont="1" applyFill="1" applyBorder="1" applyAlignment="1">
      <alignment vertical="center" wrapText="1"/>
    </xf>
    <xf numFmtId="0" fontId="5" fillId="14" borderId="7" xfId="0" applyFont="1" applyFill="1" applyBorder="1" applyAlignment="1" applyProtection="1">
      <alignment horizontal="center" vertical="top" wrapText="1"/>
      <protection locked="0"/>
    </xf>
    <xf numFmtId="10" fontId="5" fillId="3" borderId="7" xfId="2" applyNumberFormat="1" applyFont="1" applyFill="1" applyBorder="1" applyAlignment="1">
      <alignment vertical="center" wrapText="1"/>
    </xf>
    <xf numFmtId="10" fontId="5" fillId="0" borderId="7" xfId="2" applyNumberFormat="1" applyFont="1" applyFill="1" applyBorder="1" applyAlignment="1" applyProtection="1">
      <alignment vertical="center" wrapText="1"/>
      <protection locked="0"/>
    </xf>
    <xf numFmtId="164" fontId="5" fillId="0" borderId="7" xfId="1" applyNumberFormat="1" applyFont="1" applyFill="1" applyBorder="1" applyAlignment="1">
      <alignment vertical="center" wrapText="1"/>
    </xf>
    <xf numFmtId="0" fontId="3" fillId="4" borderId="1" xfId="0" applyFont="1" applyFill="1" applyBorder="1" applyAlignment="1" applyProtection="1">
      <alignment horizontal="center" vertical="top"/>
      <protection locked="0"/>
    </xf>
    <xf numFmtId="0" fontId="3" fillId="4" borderId="1" xfId="0" applyFont="1" applyFill="1" applyBorder="1" applyAlignment="1" applyProtection="1">
      <alignment horizontal="center" vertical="top" wrapText="1"/>
      <protection locked="0"/>
    </xf>
    <xf numFmtId="0" fontId="16" fillId="0" borderId="0" xfId="0" applyFont="1"/>
    <xf numFmtId="0" fontId="3" fillId="12" borderId="0" xfId="0" applyFont="1" applyFill="1"/>
    <xf numFmtId="0" fontId="12" fillId="0" borderId="0" xfId="0" applyFont="1" applyAlignment="1">
      <alignment vertical="center"/>
    </xf>
    <xf numFmtId="0" fontId="4" fillId="13" borderId="1" xfId="0" applyFont="1" applyFill="1" applyBorder="1" applyAlignment="1" applyProtection="1">
      <alignment wrapText="1"/>
      <protection locked="0"/>
    </xf>
    <xf numFmtId="0" fontId="3" fillId="12" borderId="1" xfId="0" applyFont="1" applyFill="1" applyBorder="1"/>
    <xf numFmtId="0" fontId="3" fillId="2" borderId="11" xfId="0" applyFont="1" applyFill="1" applyBorder="1" applyAlignment="1">
      <alignment vertical="top" wrapText="1"/>
    </xf>
    <xf numFmtId="0" fontId="3" fillId="0" borderId="8" xfId="0" applyFont="1" applyBorder="1"/>
    <xf numFmtId="0" fontId="3" fillId="12" borderId="1" xfId="0" applyFont="1" applyFill="1" applyBorder="1" applyAlignment="1">
      <alignment wrapText="1"/>
    </xf>
    <xf numFmtId="0" fontId="3" fillId="2" borderId="2" xfId="0" applyNumberFormat="1" applyFont="1" applyFill="1" applyBorder="1" applyAlignment="1">
      <alignment horizontal="left" vertical="top" wrapText="1"/>
    </xf>
    <xf numFmtId="0" fontId="3" fillId="0" borderId="0" xfId="0" applyFont="1" applyFill="1" applyBorder="1"/>
    <xf numFmtId="0" fontId="5" fillId="0" borderId="3" xfId="0" applyFont="1" applyFill="1" applyBorder="1" applyAlignment="1">
      <alignment horizontal="left" vertical="top" wrapText="1"/>
    </xf>
    <xf numFmtId="0" fontId="17" fillId="0" borderId="0" xfId="0" applyFont="1"/>
    <xf numFmtId="0" fontId="3" fillId="13" borderId="0" xfId="0" applyFont="1" applyFill="1" applyAlignment="1">
      <alignment horizontal="left"/>
    </xf>
    <xf numFmtId="0" fontId="3" fillId="13" borderId="0" xfId="0" applyFont="1" applyFill="1"/>
    <xf numFmtId="0" fontId="3" fillId="4" borderId="1" xfId="0" applyFont="1" applyFill="1" applyBorder="1" applyAlignment="1">
      <alignment horizontal="center"/>
    </xf>
    <xf numFmtId="0" fontId="3" fillId="0" borderId="9" xfId="0" applyFont="1" applyBorder="1"/>
    <xf numFmtId="0" fontId="3" fillId="0" borderId="1" xfId="0" applyFont="1" applyFill="1" applyBorder="1" applyAlignment="1" applyProtection="1">
      <alignment vertical="top" wrapText="1"/>
      <protection locked="0"/>
    </xf>
    <xf numFmtId="49" fontId="3" fillId="2" borderId="10" xfId="0" quotePrefix="1" applyNumberFormat="1" applyFont="1" applyFill="1" applyBorder="1"/>
    <xf numFmtId="0" fontId="8" fillId="2" borderId="1" xfId="0" applyFont="1" applyFill="1" applyBorder="1" applyAlignment="1">
      <alignment horizontal="center" vertical="center" wrapText="1"/>
    </xf>
    <xf numFmtId="0" fontId="3" fillId="0" borderId="1" xfId="0" applyFont="1" applyBorder="1" applyAlignment="1" applyProtection="1">
      <alignment vertical="top" wrapText="1"/>
      <protection locked="0"/>
    </xf>
    <xf numFmtId="49" fontId="3" fillId="2" borderId="10" xfId="0" applyNumberFormat="1" applyFont="1" applyFill="1" applyBorder="1"/>
    <xf numFmtId="0" fontId="3" fillId="12" borderId="1" xfId="0" applyFont="1" applyFill="1" applyBorder="1" applyAlignment="1" applyProtection="1">
      <alignment vertical="top"/>
      <protection locked="0"/>
    </xf>
    <xf numFmtId="0" fontId="3" fillId="0" borderId="0" xfId="0" applyFont="1" applyBorder="1"/>
    <xf numFmtId="0" fontId="3" fillId="0" borderId="0" xfId="0" applyFont="1" applyFill="1"/>
    <xf numFmtId="0" fontId="3" fillId="11" borderId="0" xfId="0" applyFont="1" applyFill="1"/>
    <xf numFmtId="0" fontId="5" fillId="2" borderId="1" xfId="0" applyFont="1" applyFill="1" applyBorder="1" applyAlignment="1">
      <alignment horizontal="center" vertical="center" wrapText="1"/>
    </xf>
    <xf numFmtId="0" fontId="3" fillId="12" borderId="1" xfId="0" applyFont="1" applyFill="1" applyBorder="1" applyAlignment="1">
      <alignment horizontal="left" vertical="top" wrapText="1"/>
    </xf>
    <xf numFmtId="0" fontId="3" fillId="0" borderId="1" xfId="0" applyFont="1" applyFill="1" applyBorder="1" applyAlignment="1" applyProtection="1">
      <alignment vertical="top"/>
      <protection locked="0"/>
    </xf>
    <xf numFmtId="0" fontId="7" fillId="4" borderId="1" xfId="0" applyFont="1" applyFill="1" applyBorder="1" applyAlignment="1">
      <alignment horizontal="center" wrapText="1"/>
    </xf>
    <xf numFmtId="0" fontId="3" fillId="0" borderId="1" xfId="0" applyFont="1" applyBorder="1" applyAlignment="1" applyProtection="1">
      <alignment horizontal="left" vertical="top" wrapText="1"/>
      <protection locked="0"/>
    </xf>
    <xf numFmtId="49" fontId="3" fillId="0" borderId="10" xfId="0" applyNumberFormat="1" applyFont="1" applyFill="1" applyBorder="1"/>
    <xf numFmtId="164" fontId="8" fillId="8" borderId="1" xfId="1" applyNumberFormat="1" applyFont="1" applyFill="1" applyBorder="1" applyAlignment="1">
      <alignment horizontal="left" wrapText="1"/>
    </xf>
    <xf numFmtId="164" fontId="5" fillId="0" borderId="1" xfId="1" applyNumberFormat="1" applyFont="1" applyFill="1" applyBorder="1" applyAlignment="1">
      <alignment horizontal="right" vertical="center" wrapText="1"/>
    </xf>
    <xf numFmtId="164" fontId="5" fillId="3" borderId="1" xfId="1" applyNumberFormat="1" applyFont="1" applyFill="1" applyBorder="1" applyAlignment="1">
      <alignment horizontal="right" vertical="center" wrapText="1"/>
    </xf>
    <xf numFmtId="0" fontId="12" fillId="0" borderId="0" xfId="0" applyFont="1"/>
    <xf numFmtId="0" fontId="18" fillId="0" borderId="0" xfId="0" applyFont="1" applyAlignment="1">
      <alignment vertical="center"/>
    </xf>
    <xf numFmtId="164" fontId="4" fillId="0" borderId="0" xfId="1" applyNumberFormat="1" applyFont="1"/>
    <xf numFmtId="164" fontId="5" fillId="0" borderId="1" xfId="1" applyNumberFormat="1" applyFont="1" applyFill="1" applyBorder="1" applyAlignment="1">
      <alignment horizontal="center" vertical="center" wrapText="1"/>
    </xf>
    <xf numFmtId="164" fontId="1" fillId="3" borderId="1" xfId="1" applyNumberFormat="1" applyFont="1" applyFill="1" applyBorder="1" applyAlignment="1">
      <alignment vertical="center" wrapText="1"/>
    </xf>
    <xf numFmtId="164" fontId="5" fillId="0" borderId="1" xfId="1" applyNumberFormat="1" applyFont="1" applyFill="1" applyBorder="1" applyAlignment="1">
      <alignment horizontal="center" wrapText="1"/>
    </xf>
    <xf numFmtId="164" fontId="8" fillId="3" borderId="1" xfId="1" applyNumberFormat="1" applyFont="1" applyFill="1" applyBorder="1" applyAlignment="1">
      <alignment horizontal="center" vertical="center" wrapText="1"/>
    </xf>
    <xf numFmtId="164" fontId="3" fillId="0" borderId="0" xfId="1" applyNumberFormat="1" applyFont="1"/>
    <xf numFmtId="0" fontId="4" fillId="6" borderId="0" xfId="0" applyFont="1" applyFill="1"/>
    <xf numFmtId="0" fontId="16" fillId="0" borderId="0" xfId="0" applyFont="1" applyAlignment="1" applyProtection="1">
      <alignment horizontal="left"/>
    </xf>
    <xf numFmtId="0" fontId="3" fillId="12" borderId="0" xfId="0" applyFont="1" applyFill="1" applyProtection="1">
      <protection locked="0"/>
    </xf>
    <xf numFmtId="0" fontId="3" fillId="12" borderId="1" xfId="0" applyFont="1" applyFill="1" applyBorder="1" applyProtection="1">
      <protection locked="0"/>
    </xf>
    <xf numFmtId="0" fontId="5" fillId="9" borderId="4" xfId="0" applyFont="1" applyFill="1" applyBorder="1" applyAlignment="1" applyProtection="1">
      <alignment horizontal="left" vertical="center" wrapText="1"/>
    </xf>
    <xf numFmtId="0" fontId="5" fillId="9" borderId="6" xfId="0" applyFont="1" applyFill="1" applyBorder="1" applyAlignment="1" applyProtection="1">
      <alignment vertical="center" wrapText="1"/>
    </xf>
    <xf numFmtId="0" fontId="3" fillId="12" borderId="1" xfId="0" applyFont="1" applyFill="1" applyBorder="1" applyAlignment="1" applyProtection="1">
      <alignment wrapText="1"/>
      <protection locked="0"/>
    </xf>
    <xf numFmtId="0" fontId="5" fillId="0" borderId="5"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Border="1" applyAlignment="1" applyProtection="1">
      <alignment vertical="center" wrapText="1"/>
    </xf>
    <xf numFmtId="0" fontId="12" fillId="0" borderId="0" xfId="0" applyFont="1" applyAlignment="1" applyProtection="1"/>
    <xf numFmtId="0" fontId="12" fillId="12" borderId="1" xfId="0" applyFont="1" applyFill="1" applyBorder="1" applyAlignment="1" applyProtection="1">
      <protection locked="0"/>
    </xf>
    <xf numFmtId="0" fontId="3" fillId="0" borderId="0" xfId="0" applyFont="1" applyAlignment="1" applyProtection="1"/>
    <xf numFmtId="0" fontId="8" fillId="0" borderId="0" xfId="0" applyFont="1" applyProtection="1"/>
    <xf numFmtId="0" fontId="4" fillId="0" borderId="0" xfId="0" applyFont="1" applyProtection="1"/>
    <xf numFmtId="0" fontId="5" fillId="2" borderId="4" xfId="0" applyFont="1" applyFill="1" applyBorder="1" applyAlignment="1" applyProtection="1">
      <alignment horizontal="center" vertical="center" wrapText="1"/>
    </xf>
    <xf numFmtId="10" fontId="5" fillId="14" borderId="4" xfId="2" applyNumberFormat="1" applyFont="1" applyFill="1" applyBorder="1" applyAlignment="1" applyProtection="1">
      <alignment horizontal="center" vertical="top" wrapText="1"/>
      <protection locked="0"/>
    </xf>
    <xf numFmtId="0" fontId="5" fillId="3" borderId="4" xfId="0" applyFont="1" applyFill="1" applyBorder="1" applyAlignment="1" applyProtection="1">
      <alignment horizontal="center" vertical="center" wrapText="1"/>
    </xf>
    <xf numFmtId="164" fontId="2" fillId="0" borderId="4" xfId="1" applyNumberFormat="1" applyFont="1" applyFill="1" applyBorder="1" applyAlignment="1" applyProtection="1">
      <alignment horizontal="right" vertical="top" wrapText="1"/>
    </xf>
    <xf numFmtId="0" fontId="3" fillId="0" borderId="0" xfId="0" applyFont="1" applyFill="1" applyProtection="1"/>
    <xf numFmtId="0" fontId="5" fillId="0" borderId="0" xfId="0" applyFont="1" applyFill="1" applyBorder="1" applyAlignment="1" applyProtection="1">
      <alignment horizontal="center" vertical="center" wrapText="1"/>
    </xf>
    <xf numFmtId="0" fontId="12" fillId="0" borderId="0" xfId="0" applyFont="1" applyProtection="1"/>
    <xf numFmtId="0" fontId="5" fillId="10" borderId="5" xfId="0" applyFont="1" applyFill="1" applyBorder="1" applyAlignment="1" applyProtection="1">
      <alignment horizontal="left" vertical="center" wrapText="1"/>
    </xf>
    <xf numFmtId="10" fontId="5" fillId="3" borderId="7" xfId="0" applyNumberFormat="1" applyFont="1" applyFill="1" applyBorder="1" applyAlignment="1" applyProtection="1">
      <alignment horizontal="center" vertical="top" wrapText="1"/>
    </xf>
    <xf numFmtId="164" fontId="5" fillId="6" borderId="4" xfId="1" applyNumberFormat="1" applyFont="1" applyFill="1" applyBorder="1" applyAlignment="1" applyProtection="1">
      <alignment horizontal="right" vertical="top" wrapText="1"/>
    </xf>
    <xf numFmtId="0" fontId="5" fillId="3" borderId="5" xfId="0" applyFont="1" applyFill="1" applyBorder="1" applyAlignment="1" applyProtection="1">
      <alignment horizontal="left" vertical="center" wrapText="1"/>
    </xf>
    <xf numFmtId="0" fontId="5" fillId="3" borderId="7" xfId="0" applyFont="1" applyFill="1" applyBorder="1" applyAlignment="1" applyProtection="1">
      <alignment vertical="center" wrapText="1"/>
    </xf>
    <xf numFmtId="164" fontId="5" fillId="3" borderId="7" xfId="1" applyNumberFormat="1" applyFont="1" applyFill="1" applyBorder="1" applyAlignment="1" applyProtection="1">
      <alignment horizontal="right" vertical="top" wrapText="1"/>
    </xf>
    <xf numFmtId="0" fontId="5" fillId="0" borderId="5" xfId="0" quotePrefix="1" applyFont="1" applyBorder="1" applyAlignment="1" applyProtection="1">
      <alignment horizontal="left" vertical="center" wrapText="1"/>
    </xf>
    <xf numFmtId="164" fontId="5" fillId="0" borderId="7" xfId="1" applyNumberFormat="1" applyFont="1" applyFill="1" applyBorder="1" applyAlignment="1" applyProtection="1">
      <alignment horizontal="right" vertical="top" wrapText="1"/>
    </xf>
    <xf numFmtId="0" fontId="5" fillId="0" borderId="5" xfId="0" applyFont="1" applyFill="1" applyBorder="1" applyAlignment="1" applyProtection="1">
      <alignment horizontal="left" vertical="center" wrapText="1"/>
    </xf>
    <xf numFmtId="0" fontId="3" fillId="0" borderId="0" xfId="0" applyFont="1" applyProtection="1">
      <protection locked="0"/>
    </xf>
    <xf numFmtId="0" fontId="3" fillId="0" borderId="0" xfId="0" applyFont="1" applyAlignment="1" applyProtection="1">
      <alignment horizontal="left"/>
    </xf>
    <xf numFmtId="0" fontId="16" fillId="0" borderId="0" xfId="0" applyFont="1" applyAlignment="1">
      <alignment horizontal="left"/>
    </xf>
    <xf numFmtId="0" fontId="5" fillId="14" borderId="0" xfId="0" applyFont="1" applyFill="1" applyBorder="1" applyAlignment="1" applyProtection="1">
      <alignment vertical="center"/>
      <protection locked="0"/>
    </xf>
    <xf numFmtId="0" fontId="1" fillId="0" borderId="0" xfId="0" applyFont="1" applyAlignment="1">
      <alignment horizontal="left" vertical="center"/>
    </xf>
    <xf numFmtId="0" fontId="5" fillId="0" borderId="0" xfId="0" applyFont="1" applyBorder="1" applyAlignment="1">
      <alignment vertical="center"/>
    </xf>
    <xf numFmtId="0" fontId="5" fillId="0" borderId="0" xfId="0" applyFont="1" applyFill="1" applyBorder="1" applyAlignment="1">
      <alignment horizontal="center" vertical="center" wrapText="1"/>
    </xf>
    <xf numFmtId="0" fontId="1" fillId="2" borderId="4" xfId="0" applyFont="1" applyFill="1" applyBorder="1" applyAlignment="1">
      <alignment vertical="center" wrapText="1"/>
    </xf>
    <xf numFmtId="0" fontId="5" fillId="2" borderId="4" xfId="0" applyFont="1" applyFill="1" applyBorder="1" applyAlignment="1">
      <alignment horizontal="center" vertical="center" wrapText="1"/>
    </xf>
    <xf numFmtId="0" fontId="5" fillId="2" borderId="13" xfId="0" applyFont="1" applyFill="1" applyBorder="1" applyAlignment="1" applyProtection="1">
      <alignment horizontal="center" vertical="center" wrapText="1"/>
      <protection locked="0"/>
    </xf>
    <xf numFmtId="0" fontId="2" fillId="0" borderId="4" xfId="0" applyFont="1" applyFill="1" applyBorder="1" applyAlignment="1">
      <alignment vertical="center" wrapText="1"/>
    </xf>
    <xf numFmtId="10" fontId="5" fillId="14" borderId="4" xfId="2" applyNumberFormat="1" applyFont="1" applyFill="1" applyBorder="1" applyAlignment="1" applyProtection="1">
      <alignment horizontal="center" vertical="center" wrapText="1"/>
      <protection locked="0"/>
    </xf>
    <xf numFmtId="10" fontId="5" fillId="14" borderId="13" xfId="2" applyNumberFormat="1" applyFont="1" applyFill="1" applyBorder="1" applyAlignment="1" applyProtection="1">
      <alignment horizontal="center" vertical="center" wrapText="1"/>
      <protection locked="0"/>
    </xf>
    <xf numFmtId="0" fontId="5" fillId="0" borderId="4" xfId="0" applyFont="1" applyBorder="1" applyAlignment="1">
      <alignment vertical="center" wrapText="1"/>
    </xf>
    <xf numFmtId="0" fontId="5" fillId="6" borderId="5" xfId="0" applyFont="1" applyFill="1" applyBorder="1" applyAlignment="1">
      <alignment vertical="center" wrapText="1"/>
    </xf>
    <xf numFmtId="0" fontId="5" fillId="0" borderId="7" xfId="0" applyFont="1" applyBorder="1" applyAlignment="1" applyProtection="1">
      <alignment vertical="center" wrapText="1"/>
      <protection locked="0"/>
    </xf>
    <xf numFmtId="0" fontId="3" fillId="0" borderId="0" xfId="0" applyFont="1" applyAlignment="1">
      <alignment wrapText="1"/>
    </xf>
    <xf numFmtId="0" fontId="3" fillId="0" borderId="0" xfId="0" applyFont="1" applyAlignment="1">
      <alignment horizontal="left"/>
    </xf>
    <xf numFmtId="0" fontId="4" fillId="0" borderId="0" xfId="0" applyFont="1" applyProtection="1">
      <protection locked="0"/>
    </xf>
    <xf numFmtId="0" fontId="4" fillId="12" borderId="1" xfId="0" applyFont="1" applyFill="1" applyBorder="1" applyProtection="1">
      <protection locked="0"/>
    </xf>
    <xf numFmtId="164" fontId="5" fillId="0" borderId="7" xfId="1" applyNumberFormat="1" applyFont="1" applyFill="1" applyBorder="1" applyAlignment="1" applyProtection="1">
      <alignment vertical="center" wrapText="1"/>
    </xf>
    <xf numFmtId="0" fontId="5" fillId="3" borderId="5" xfId="0" applyFont="1" applyFill="1" applyBorder="1" applyAlignment="1">
      <alignment horizontal="left" vertical="center" wrapText="1"/>
    </xf>
    <xf numFmtId="164" fontId="5" fillId="3" borderId="7" xfId="1" applyNumberFormat="1" applyFont="1" applyFill="1" applyBorder="1" applyAlignment="1">
      <alignment vertical="center" wrapText="1"/>
    </xf>
    <xf numFmtId="0" fontId="5" fillId="0" borderId="0" xfId="0" applyFont="1" applyFill="1" applyBorder="1" applyAlignment="1">
      <alignment vertical="center"/>
    </xf>
    <xf numFmtId="0" fontId="8" fillId="9" borderId="4" xfId="0" applyFont="1" applyFill="1" applyBorder="1" applyAlignment="1">
      <alignment horizontal="left" vertical="center" wrapText="1"/>
    </xf>
    <xf numFmtId="0" fontId="8" fillId="9" borderId="6" xfId="0" applyFont="1" applyFill="1" applyBorder="1" applyAlignment="1">
      <alignment vertical="center" wrapText="1"/>
    </xf>
    <xf numFmtId="164" fontId="5" fillId="14" borderId="7" xfId="1" applyNumberFormat="1" applyFont="1" applyFill="1" applyBorder="1" applyAlignment="1" applyProtection="1">
      <alignment horizontal="right" vertical="top" wrapText="1"/>
      <protection locked="0"/>
    </xf>
    <xf numFmtId="0" fontId="5" fillId="0" borderId="5" xfId="0" applyFont="1" applyBorder="1" applyAlignment="1">
      <alignment horizontal="left" vertical="center" wrapText="1" indent="2"/>
    </xf>
    <xf numFmtId="164" fontId="5" fillId="3" borderId="7" xfId="1" applyNumberFormat="1" applyFont="1" applyFill="1" applyBorder="1" applyAlignment="1">
      <alignment horizontal="right" vertical="top" wrapText="1"/>
    </xf>
    <xf numFmtId="164" fontId="5" fillId="0" borderId="7" xfId="1" applyNumberFormat="1" applyFont="1" applyFill="1" applyBorder="1" applyAlignment="1">
      <alignment horizontal="right" vertical="top" wrapText="1"/>
    </xf>
    <xf numFmtId="0" fontId="13" fillId="0" borderId="0" xfId="0" applyFont="1" applyBorder="1" applyAlignment="1">
      <alignment horizontal="left" vertical="center" wrapText="1"/>
    </xf>
    <xf numFmtId="0" fontId="5" fillId="0" borderId="0" xfId="0" applyFont="1" applyBorder="1" applyAlignment="1">
      <alignment vertical="center" wrapText="1"/>
    </xf>
    <xf numFmtId="0" fontId="19" fillId="9" borderId="14" xfId="0" applyFont="1" applyFill="1" applyBorder="1" applyAlignment="1">
      <alignment vertical="center" wrapText="1"/>
    </xf>
    <xf numFmtId="0" fontId="19" fillId="9" borderId="7" xfId="0" applyFont="1" applyFill="1" applyBorder="1" applyAlignment="1">
      <alignment vertical="center" wrapText="1"/>
    </xf>
    <xf numFmtId="0" fontId="8" fillId="0" borderId="8" xfId="0" applyFont="1" applyBorder="1" applyAlignment="1">
      <alignment horizontal="left" vertical="center" wrapText="1"/>
    </xf>
    <xf numFmtId="10" fontId="5" fillId="0" borderId="12" xfId="2" applyNumberFormat="1" applyFont="1" applyFill="1" applyBorder="1" applyAlignment="1" applyProtection="1">
      <alignment horizontal="center" vertical="top" wrapText="1"/>
    </xf>
    <xf numFmtId="10" fontId="5" fillId="0" borderId="15" xfId="2" applyNumberFormat="1" applyFont="1" applyFill="1" applyBorder="1" applyAlignment="1" applyProtection="1">
      <alignment horizontal="center" vertical="top" wrapText="1"/>
    </xf>
    <xf numFmtId="0" fontId="5" fillId="0" borderId="8" xfId="0" applyFont="1" applyBorder="1" applyAlignment="1">
      <alignment horizontal="left" vertical="center" wrapText="1"/>
    </xf>
    <xf numFmtId="10" fontId="5" fillId="14" borderId="8" xfId="2" applyNumberFormat="1" applyFont="1" applyFill="1" applyBorder="1" applyAlignment="1" applyProtection="1">
      <alignment horizontal="center" vertical="top" wrapText="1"/>
      <protection locked="0"/>
    </xf>
    <xf numFmtId="10" fontId="5" fillId="14" borderId="17" xfId="2" applyNumberFormat="1" applyFont="1" applyFill="1" applyBorder="1" applyAlignment="1" applyProtection="1">
      <alignment horizontal="center" vertical="top" wrapText="1"/>
      <protection locked="0"/>
    </xf>
    <xf numFmtId="10" fontId="5" fillId="14" borderId="5" xfId="2" applyNumberFormat="1" applyFont="1" applyFill="1" applyBorder="1" applyAlignment="1" applyProtection="1">
      <alignment horizontal="center" vertical="top" wrapText="1"/>
      <protection locked="0"/>
    </xf>
    <xf numFmtId="10" fontId="5" fillId="14" borderId="16" xfId="2" applyNumberFormat="1" applyFont="1" applyFill="1" applyBorder="1" applyAlignment="1" applyProtection="1">
      <alignment horizontal="center" vertical="top" wrapText="1"/>
      <protection locked="0"/>
    </xf>
    <xf numFmtId="0" fontId="5" fillId="3" borderId="12" xfId="0" applyFont="1" applyFill="1" applyBorder="1" applyAlignment="1">
      <alignment horizontal="right" vertical="top" wrapText="1"/>
    </xf>
    <xf numFmtId="0" fontId="5" fillId="3" borderId="8" xfId="0" applyFont="1" applyFill="1" applyBorder="1" applyAlignment="1">
      <alignment horizontal="right" vertical="top" wrapText="1"/>
    </xf>
    <xf numFmtId="0" fontId="5" fillId="3" borderId="5" xfId="0" applyFont="1" applyFill="1" applyBorder="1" applyAlignment="1">
      <alignment horizontal="right" vertical="top" wrapText="1"/>
    </xf>
    <xf numFmtId="0" fontId="19" fillId="0" borderId="0" xfId="0" applyFont="1" applyAlignment="1">
      <alignment horizontal="left" vertical="center" wrapText="1"/>
    </xf>
    <xf numFmtId="0" fontId="5" fillId="0" borderId="0" xfId="0" applyFont="1" applyAlignment="1">
      <alignment horizontal="right" vertical="top" wrapText="1"/>
    </xf>
    <xf numFmtId="10" fontId="5" fillId="3" borderId="7" xfId="2" applyNumberFormat="1" applyFont="1" applyFill="1" applyBorder="1" applyAlignment="1">
      <alignment horizontal="center" vertical="center" wrapText="1"/>
    </xf>
    <xf numFmtId="0" fontId="5" fillId="3" borderId="7" xfId="0" applyFont="1" applyFill="1" applyBorder="1" applyAlignment="1">
      <alignment vertical="center" wrapText="1"/>
    </xf>
    <xf numFmtId="0" fontId="5" fillId="0" borderId="5" xfId="0" applyFont="1" applyFill="1" applyBorder="1" applyAlignment="1">
      <alignment horizontal="left" vertical="center" wrapText="1"/>
    </xf>
    <xf numFmtId="0" fontId="10" fillId="0" borderId="0" xfId="0" applyFont="1" applyFill="1" applyBorder="1" applyAlignment="1">
      <alignment vertical="top"/>
    </xf>
    <xf numFmtId="0" fontId="5" fillId="14" borderId="5" xfId="0" applyFont="1" applyFill="1" applyBorder="1" applyAlignment="1" applyProtection="1">
      <alignment horizontal="left" vertical="center" wrapText="1"/>
      <protection locked="0"/>
    </xf>
    <xf numFmtId="0" fontId="5" fillId="14" borderId="8" xfId="0" applyFont="1" applyFill="1" applyBorder="1" applyAlignment="1" applyProtection="1">
      <alignment horizontal="left" vertical="center" wrapText="1"/>
      <protection locked="0"/>
    </xf>
    <xf numFmtId="10" fontId="20" fillId="14" borderId="4" xfId="2" applyNumberFormat="1" applyFont="1" applyFill="1" applyBorder="1" applyAlignment="1" applyProtection="1">
      <alignment horizontal="center" vertical="top" wrapText="1"/>
      <protection locked="0"/>
    </xf>
    <xf numFmtId="164" fontId="5" fillId="0" borderId="4" xfId="1" applyNumberFormat="1" applyFont="1" applyFill="1" applyBorder="1" applyAlignment="1" applyProtection="1">
      <alignment horizontal="right" vertical="top" wrapText="1"/>
    </xf>
    <xf numFmtId="10" fontId="3" fillId="2" borderId="4" xfId="2" applyNumberFormat="1" applyFont="1" applyFill="1" applyBorder="1"/>
    <xf numFmtId="10" fontId="4" fillId="7" borderId="4" xfId="2" applyNumberFormat="1" applyFont="1" applyFill="1" applyBorder="1" applyAlignment="1">
      <alignment vertical="top" wrapText="1"/>
    </xf>
    <xf numFmtId="10" fontId="3" fillId="7" borderId="4" xfId="2" applyNumberFormat="1" applyFont="1" applyFill="1" applyBorder="1"/>
    <xf numFmtId="0" fontId="5" fillId="14" borderId="0" xfId="0" applyFont="1" applyFill="1" applyBorder="1" applyAlignment="1" applyProtection="1">
      <alignment vertical="center"/>
    </xf>
    <xf numFmtId="0" fontId="3" fillId="15" borderId="0" xfId="0" applyFont="1" applyFill="1" applyProtection="1"/>
    <xf numFmtId="10" fontId="5" fillId="15" borderId="6" xfId="2" applyNumberFormat="1" applyFont="1" applyFill="1" applyBorder="1" applyAlignment="1" applyProtection="1">
      <alignment vertical="center" wrapText="1"/>
      <protection locked="0"/>
    </xf>
    <xf numFmtId="0" fontId="5" fillId="15" borderId="5" xfId="0" applyFont="1" applyFill="1" applyBorder="1" applyAlignment="1" applyProtection="1">
      <alignment horizontal="left" vertical="center" wrapText="1"/>
      <protection locked="0"/>
    </xf>
    <xf numFmtId="10" fontId="5" fillId="15" borderId="7" xfId="2" applyNumberFormat="1" applyFont="1" applyFill="1" applyBorder="1" applyAlignment="1" applyProtection="1">
      <alignment horizontal="center" vertical="top" wrapText="1"/>
      <protection locked="0"/>
    </xf>
    <xf numFmtId="164" fontId="2" fillId="15" borderId="4" xfId="1" applyNumberFormat="1" applyFont="1" applyFill="1" applyBorder="1" applyAlignment="1" applyProtection="1">
      <alignment horizontal="center" wrapText="1"/>
      <protection locked="0"/>
    </xf>
    <xf numFmtId="10" fontId="5" fillId="15" borderId="4" xfId="2" applyNumberFormat="1" applyFont="1" applyFill="1" applyBorder="1" applyAlignment="1" applyProtection="1">
      <alignment horizontal="center" vertical="top" wrapText="1"/>
      <protection locked="0"/>
    </xf>
    <xf numFmtId="0" fontId="7" fillId="4" borderId="1" xfId="0" applyFont="1" applyFill="1" applyBorder="1" applyAlignment="1">
      <alignment horizontal="center"/>
    </xf>
    <xf numFmtId="0" fontId="3" fillId="4" borderId="1" xfId="0" applyFont="1" applyFill="1" applyBorder="1" applyAlignment="1" applyProtection="1">
      <alignment horizontal="center" vertical="top"/>
      <protection locked="0"/>
    </xf>
    <xf numFmtId="0" fontId="3"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protection locked="0"/>
    </xf>
    <xf numFmtId="0" fontId="3" fillId="4" borderId="1" xfId="0" applyFont="1" applyFill="1" applyBorder="1" applyAlignment="1">
      <alignment horizontal="center" wrapText="1"/>
    </xf>
    <xf numFmtId="0" fontId="3" fillId="4" borderId="1" xfId="0" applyFont="1" applyFill="1" applyBorder="1" applyAlignment="1">
      <alignment horizontal="center" vertical="top" wrapText="1"/>
    </xf>
    <xf numFmtId="0" fontId="7" fillId="4" borderId="1" xfId="0" applyFont="1" applyFill="1" applyBorder="1" applyAlignment="1" applyProtection="1">
      <alignment horizontal="center"/>
      <protection locked="0"/>
    </xf>
    <xf numFmtId="0" fontId="7" fillId="4" borderId="1" xfId="0" applyFont="1" applyFill="1" applyBorder="1" applyAlignment="1" applyProtection="1">
      <alignment horizontal="center" wrapText="1"/>
      <protection locked="0"/>
    </xf>
    <xf numFmtId="0" fontId="3" fillId="4" borderId="1" xfId="0" applyFont="1" applyFill="1" applyBorder="1" applyAlignment="1" applyProtection="1">
      <alignment horizontal="center" vertical="top" wrapText="1"/>
      <protection locked="0"/>
    </xf>
    <xf numFmtId="0" fontId="5" fillId="9" borderId="12" xfId="0" applyFont="1" applyFill="1" applyBorder="1" applyAlignment="1">
      <alignment horizontal="left" vertical="center" wrapText="1"/>
    </xf>
    <xf numFmtId="0" fontId="5" fillId="9" borderId="5" xfId="0" applyFont="1" applyFill="1" applyBorder="1" applyAlignment="1">
      <alignment horizontal="left" vertical="center" wrapText="1"/>
    </xf>
    <xf numFmtId="0" fontId="19" fillId="9" borderId="12"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9" fillId="9" borderId="15" xfId="0" applyFont="1" applyFill="1" applyBorder="1" applyAlignment="1">
      <alignment horizontal="center" vertical="center" wrapText="1"/>
    </xf>
    <xf numFmtId="0" fontId="19" fillId="9" borderId="16" xfId="0" applyFont="1" applyFill="1" applyBorder="1" applyAlignment="1">
      <alignment horizontal="center" vertical="center" wrapText="1"/>
    </xf>
    <xf numFmtId="0" fontId="5" fillId="3" borderId="15" xfId="0" applyFont="1" applyFill="1" applyBorder="1" applyAlignment="1">
      <alignment horizontal="right" vertical="top" wrapText="1"/>
    </xf>
    <xf numFmtId="0" fontId="5" fillId="3" borderId="17" xfId="0" applyFont="1" applyFill="1" applyBorder="1" applyAlignment="1">
      <alignment horizontal="right" vertical="top" wrapText="1"/>
    </xf>
    <xf numFmtId="0" fontId="5" fillId="3" borderId="16" xfId="0" applyFont="1" applyFill="1" applyBorder="1" applyAlignment="1">
      <alignment horizontal="right" vertical="top" wrapText="1"/>
    </xf>
  </cellXfs>
  <cellStyles count="3">
    <cellStyle name="Komma" xfId="1" builtinId="3"/>
    <cellStyle name="Normal" xfId="0" builtinId="0"/>
    <cellStyle name="Prosent" xfId="2" builtinId="5"/>
  </cellStyles>
  <dxfs count="0"/>
  <tableStyles count="0" defaultTableStyle="TableStyleMedium2" defaultPivotStyle="PivotStyleLight16"/>
  <colors>
    <mruColors>
      <color rgb="FFFF99CC"/>
      <color rgb="FFFFFFCC"/>
      <color rgb="FFFF00FF"/>
      <color rgb="FFECF3FA"/>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showGridLines="0" tabSelected="1" zoomScale="120" zoomScaleNormal="120" workbookViewId="0"/>
  </sheetViews>
  <sheetFormatPr baseColWidth="10" defaultColWidth="11.42578125" defaultRowHeight="15" x14ac:dyDescent="0.25"/>
  <cols>
    <col min="1" max="1" width="11.42578125" style="19"/>
    <col min="2" max="2" width="39.7109375" style="19" customWidth="1"/>
    <col min="3" max="16384" width="11.42578125" style="19"/>
  </cols>
  <sheetData>
    <row r="1" spans="1:2" ht="18.75" x14ac:dyDescent="0.3">
      <c r="A1" s="80" t="s">
        <v>163</v>
      </c>
    </row>
    <row r="2" spans="1:2" ht="18.75" x14ac:dyDescent="0.3">
      <c r="A2" s="80"/>
    </row>
    <row r="3" spans="1:2" ht="15.75" customHeight="1" x14ac:dyDescent="0.25">
      <c r="A3" s="34" t="s">
        <v>79</v>
      </c>
    </row>
    <row r="5" spans="1:2" x14ac:dyDescent="0.25">
      <c r="B5" s="53" t="s">
        <v>205</v>
      </c>
    </row>
    <row r="6" spans="1:2" x14ac:dyDescent="0.25">
      <c r="B6" s="53" t="s">
        <v>166</v>
      </c>
    </row>
    <row r="7" spans="1:2" x14ac:dyDescent="0.25">
      <c r="B7" s="53" t="s">
        <v>75</v>
      </c>
    </row>
    <row r="8" spans="1:2" x14ac:dyDescent="0.25">
      <c r="B8" s="53" t="s">
        <v>193</v>
      </c>
    </row>
    <row r="9" spans="1:2" x14ac:dyDescent="0.25">
      <c r="B9" s="53" t="s">
        <v>156</v>
      </c>
    </row>
    <row r="10" spans="1:2" x14ac:dyDescent="0.25">
      <c r="B10" s="53" t="s">
        <v>157</v>
      </c>
    </row>
    <row r="11" spans="1:2" x14ac:dyDescent="0.25">
      <c r="B11" s="53"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5"/>
  <sheetViews>
    <sheetView showGridLines="0" workbookViewId="0">
      <pane xSplit="1" ySplit="2" topLeftCell="B3" activePane="bottomRight" state="frozen"/>
      <selection pane="topRight" activeCell="B1" sqref="B1"/>
      <selection pane="bottomLeft" activeCell="A3" sqref="A3"/>
      <selection pane="bottomRight" activeCell="B4" sqref="B4:B33"/>
    </sheetView>
  </sheetViews>
  <sheetFormatPr baseColWidth="10" defaultColWidth="11.42578125" defaultRowHeight="15" x14ac:dyDescent="0.25"/>
  <cols>
    <col min="1" max="1" width="11.42578125" style="19"/>
    <col min="2" max="2" width="79.28515625" style="19" customWidth="1"/>
    <col min="3" max="3" width="17.85546875" style="19" customWidth="1"/>
    <col min="4" max="4" width="40.28515625" style="19" customWidth="1"/>
    <col min="5" max="16384" width="11.42578125" style="19"/>
  </cols>
  <sheetData>
    <row r="1" spans="1:4" ht="18.75" x14ac:dyDescent="0.3">
      <c r="A1" s="80" t="s">
        <v>205</v>
      </c>
      <c r="D1" s="81"/>
    </row>
    <row r="2" spans="1:4" x14ac:dyDescent="0.25">
      <c r="A2" s="82" t="s">
        <v>291</v>
      </c>
      <c r="D2" s="81"/>
    </row>
    <row r="3" spans="1:4" ht="15.75" thickBot="1" x14ac:dyDescent="0.3">
      <c r="D3" s="81"/>
    </row>
    <row r="4" spans="1:4" ht="30.75" thickBot="1" x14ac:dyDescent="0.3">
      <c r="B4" s="20" t="s">
        <v>2</v>
      </c>
      <c r="D4" s="83" t="s">
        <v>282</v>
      </c>
    </row>
    <row r="5" spans="1:4" ht="45" x14ac:dyDescent="0.25">
      <c r="B5" s="21" t="s">
        <v>292</v>
      </c>
      <c r="D5" s="84"/>
    </row>
    <row r="6" spans="1:4" ht="60.75" thickBot="1" x14ac:dyDescent="0.3">
      <c r="B6" s="18" t="s">
        <v>95</v>
      </c>
      <c r="D6" s="84"/>
    </row>
    <row r="7" spans="1:4" ht="15.75" thickBot="1" x14ac:dyDescent="0.3">
      <c r="B7" s="20" t="s">
        <v>22</v>
      </c>
      <c r="D7" s="84"/>
    </row>
    <row r="8" spans="1:4" ht="81.75" customHeight="1" x14ac:dyDescent="0.25">
      <c r="B8" s="21" t="s">
        <v>293</v>
      </c>
      <c r="D8" s="84"/>
    </row>
    <row r="9" spans="1:4" ht="79.5" customHeight="1" x14ac:dyDescent="0.25">
      <c r="B9" s="18" t="s">
        <v>294</v>
      </c>
      <c r="D9" s="84"/>
    </row>
    <row r="10" spans="1:4" ht="90.75" thickBot="1" x14ac:dyDescent="0.3">
      <c r="B10" s="85" t="s">
        <v>162</v>
      </c>
      <c r="D10" s="84"/>
    </row>
    <row r="11" spans="1:4" ht="15.75" thickBot="1" x14ac:dyDescent="0.3"/>
    <row r="12" spans="1:4" ht="45.75" thickBot="1" x14ac:dyDescent="0.3">
      <c r="B12" s="20" t="s">
        <v>24</v>
      </c>
      <c r="C12" s="20" t="s">
        <v>241</v>
      </c>
      <c r="D12" s="20" t="s">
        <v>242</v>
      </c>
    </row>
    <row r="13" spans="1:4" ht="33" customHeight="1" x14ac:dyDescent="0.25">
      <c r="B13" s="22" t="s">
        <v>295</v>
      </c>
      <c r="C13" s="86"/>
      <c r="D13" s="84"/>
    </row>
    <row r="14" spans="1:4" ht="30" x14ac:dyDescent="0.25">
      <c r="B14" s="23" t="s">
        <v>23</v>
      </c>
      <c r="C14" s="86"/>
      <c r="D14" s="87" t="s">
        <v>211</v>
      </c>
    </row>
    <row r="15" spans="1:4" ht="15.75" thickBot="1" x14ac:dyDescent="0.3">
      <c r="B15" s="88"/>
      <c r="C15" s="86"/>
      <c r="D15" s="88"/>
    </row>
    <row r="16" spans="1:4" ht="15.75" thickBot="1" x14ac:dyDescent="0.3">
      <c r="B16" s="24" t="s">
        <v>245</v>
      </c>
      <c r="C16" s="24"/>
      <c r="D16" s="84" t="s">
        <v>244</v>
      </c>
    </row>
    <row r="17" spans="2:4" ht="15.75" thickBot="1" x14ac:dyDescent="0.3">
      <c r="B17" s="8" t="s">
        <v>296</v>
      </c>
      <c r="C17" s="208"/>
      <c r="D17" s="84" t="s">
        <v>266</v>
      </c>
    </row>
    <row r="18" spans="2:4" ht="15.75" thickBot="1" x14ac:dyDescent="0.3">
      <c r="B18" s="8" t="s">
        <v>297</v>
      </c>
      <c r="C18" s="208"/>
      <c r="D18" s="84" t="s">
        <v>266</v>
      </c>
    </row>
    <row r="19" spans="2:4" ht="15.75" thickBot="1" x14ac:dyDescent="0.3">
      <c r="B19" s="8" t="s">
        <v>298</v>
      </c>
      <c r="C19" s="208"/>
      <c r="D19" s="84" t="s">
        <v>266</v>
      </c>
    </row>
    <row r="20" spans="2:4" ht="15.75" thickBot="1" x14ac:dyDescent="0.3">
      <c r="B20" s="24" t="s">
        <v>246</v>
      </c>
      <c r="C20" s="209"/>
      <c r="D20" s="84" t="s">
        <v>244</v>
      </c>
    </row>
    <row r="21" spans="2:4" ht="15.75" thickBot="1" x14ac:dyDescent="0.3">
      <c r="B21" s="8" t="s">
        <v>299</v>
      </c>
      <c r="C21" s="208"/>
      <c r="D21" s="84" t="s">
        <v>266</v>
      </c>
    </row>
    <row r="22" spans="2:4" ht="15.75" thickBot="1" x14ac:dyDescent="0.3">
      <c r="B22" s="8" t="s">
        <v>300</v>
      </c>
      <c r="C22" s="208"/>
      <c r="D22" s="84" t="s">
        <v>266</v>
      </c>
    </row>
    <row r="23" spans="2:4" ht="15.75" thickBot="1" x14ac:dyDescent="0.3">
      <c r="B23" s="8" t="s">
        <v>301</v>
      </c>
      <c r="C23" s="208"/>
      <c r="D23" s="84" t="s">
        <v>266</v>
      </c>
    </row>
    <row r="24" spans="2:4" ht="15.75" thickBot="1" x14ac:dyDescent="0.3">
      <c r="B24" s="50" t="s">
        <v>206</v>
      </c>
      <c r="C24" s="210">
        <f>+C16+C20</f>
        <v>0</v>
      </c>
      <c r="D24" s="84"/>
    </row>
    <row r="25" spans="2:4" s="89" customFormat="1" ht="15.75" thickBot="1" x14ac:dyDescent="0.3">
      <c r="B25" s="48"/>
    </row>
    <row r="26" spans="2:4" ht="21" customHeight="1" thickBot="1" x14ac:dyDescent="0.3">
      <c r="B26" s="51" t="s">
        <v>25</v>
      </c>
      <c r="D26" s="84"/>
    </row>
    <row r="27" spans="2:4" ht="39.75" customHeight="1" thickBot="1" x14ac:dyDescent="0.3">
      <c r="B27" s="49" t="s">
        <v>375</v>
      </c>
      <c r="D27" s="84"/>
    </row>
    <row r="28" spans="2:4" ht="45" x14ac:dyDescent="0.25">
      <c r="B28" s="17" t="s">
        <v>187</v>
      </c>
      <c r="D28" s="84"/>
    </row>
    <row r="29" spans="2:4" ht="60.75" thickBot="1" x14ac:dyDescent="0.3">
      <c r="B29" s="25" t="s">
        <v>302</v>
      </c>
      <c r="D29" s="84"/>
    </row>
    <row r="30" spans="2:4" ht="21" customHeight="1" thickBot="1" x14ac:dyDescent="0.3">
      <c r="B30" s="17" t="s">
        <v>303</v>
      </c>
      <c r="D30" s="84"/>
    </row>
    <row r="31" spans="2:4" ht="30.75" thickBot="1" x14ac:dyDescent="0.3">
      <c r="B31" s="20" t="s">
        <v>304</v>
      </c>
      <c r="D31" s="84"/>
    </row>
    <row r="32" spans="2:4" ht="47.25" x14ac:dyDescent="0.25">
      <c r="B32" s="90" t="s">
        <v>189</v>
      </c>
      <c r="D32" s="84"/>
    </row>
    <row r="33" spans="2:4" ht="33.75" customHeight="1" thickBot="1" x14ac:dyDescent="0.3">
      <c r="B33" s="17" t="s">
        <v>305</v>
      </c>
      <c r="D33" s="84"/>
    </row>
    <row r="34" spans="2:4" ht="15.75" thickBot="1" x14ac:dyDescent="0.3">
      <c r="B34" s="20" t="s">
        <v>306</v>
      </c>
      <c r="D34" s="84"/>
    </row>
    <row r="35" spans="2:4" ht="33" customHeight="1" x14ac:dyDescent="0.25">
      <c r="B35" s="17" t="s">
        <v>168</v>
      </c>
      <c r="D35" s="84"/>
    </row>
  </sheetData>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C58"/>
  <sheetViews>
    <sheetView showGridLines="0" zoomScale="90" zoomScaleNormal="90" workbookViewId="0">
      <pane ySplit="6" topLeftCell="A22" activePane="bottomLeft" state="frozen"/>
      <selection pane="bottomLeft" activeCell="I4" sqref="I4:I5"/>
    </sheetView>
  </sheetViews>
  <sheetFormatPr baseColWidth="10" defaultColWidth="11.42578125" defaultRowHeight="15" x14ac:dyDescent="0.25"/>
  <cols>
    <col min="1" max="2" width="5.140625" style="19" customWidth="1"/>
    <col min="3" max="3" width="61.5703125" style="19" customWidth="1"/>
    <col min="4" max="4" width="14.42578125" style="19" customWidth="1"/>
    <col min="5" max="5" width="38.85546875" style="19" customWidth="1"/>
    <col min="6" max="6" width="35.5703125" style="19" customWidth="1"/>
    <col min="7" max="7" width="16.85546875" style="19" customWidth="1"/>
    <col min="8" max="8" width="15.7109375" style="19" customWidth="1"/>
    <col min="9" max="9" width="51.140625" style="19" customWidth="1"/>
    <col min="10" max="10" width="51" style="81" customWidth="1"/>
    <col min="11" max="16384" width="11.42578125" style="19"/>
  </cols>
  <sheetData>
    <row r="1" spans="1:107" ht="21" x14ac:dyDescent="0.35">
      <c r="A1" s="91" t="s">
        <v>166</v>
      </c>
      <c r="B1" s="91"/>
    </row>
    <row r="2" spans="1:107" ht="21" x14ac:dyDescent="0.35">
      <c r="A2" s="91"/>
      <c r="B2" s="91"/>
      <c r="G2" s="92" t="s">
        <v>249</v>
      </c>
      <c r="H2" s="93"/>
    </row>
    <row r="3" spans="1:107" ht="30" x14ac:dyDescent="0.25">
      <c r="C3" s="224" t="s">
        <v>1</v>
      </c>
      <c r="D3" s="224"/>
      <c r="E3" s="224"/>
      <c r="F3" s="27" t="s">
        <v>7</v>
      </c>
      <c r="G3" s="218" t="s">
        <v>21</v>
      </c>
      <c r="H3" s="218"/>
      <c r="I3" s="218"/>
      <c r="J3" s="83" t="s">
        <v>374</v>
      </c>
    </row>
    <row r="4" spans="1:107" ht="30" x14ac:dyDescent="0.25">
      <c r="C4" s="219" t="s">
        <v>2</v>
      </c>
      <c r="D4" s="220" t="s">
        <v>277</v>
      </c>
      <c r="E4" s="221" t="s">
        <v>6</v>
      </c>
      <c r="F4" s="28" t="s">
        <v>15</v>
      </c>
      <c r="G4" s="222" t="s">
        <v>307</v>
      </c>
      <c r="H4" s="222"/>
      <c r="I4" s="223" t="s">
        <v>381</v>
      </c>
      <c r="J4" s="84"/>
    </row>
    <row r="5" spans="1:107" ht="44.25" customHeight="1" x14ac:dyDescent="0.25">
      <c r="C5" s="219"/>
      <c r="D5" s="220"/>
      <c r="E5" s="221"/>
      <c r="F5" s="78"/>
      <c r="G5" s="94" t="s">
        <v>3</v>
      </c>
      <c r="H5" s="94" t="s">
        <v>4</v>
      </c>
      <c r="I5" s="223"/>
      <c r="J5" s="84"/>
    </row>
    <row r="6" spans="1:107" ht="15.75" x14ac:dyDescent="0.25">
      <c r="A6" s="95" t="s">
        <v>96</v>
      </c>
      <c r="B6" s="95"/>
      <c r="C6" s="5" t="s">
        <v>14</v>
      </c>
      <c r="D6" s="7"/>
      <c r="E6" s="32"/>
      <c r="F6" s="29"/>
      <c r="G6" s="96"/>
      <c r="H6" s="96"/>
      <c r="I6" s="96"/>
      <c r="J6" s="84"/>
    </row>
    <row r="7" spans="1:107" ht="15.75" x14ac:dyDescent="0.25">
      <c r="A7" s="97" t="s">
        <v>99</v>
      </c>
      <c r="B7" s="97"/>
      <c r="C7" s="1" t="s">
        <v>10</v>
      </c>
      <c r="D7" s="2" t="s">
        <v>5</v>
      </c>
      <c r="E7" s="98" t="s">
        <v>262</v>
      </c>
      <c r="F7" s="30" t="s">
        <v>209</v>
      </c>
      <c r="G7" s="99"/>
      <c r="H7" s="99"/>
      <c r="I7" s="99"/>
      <c r="J7" s="84"/>
    </row>
    <row r="8" spans="1:107" ht="15.75" x14ac:dyDescent="0.25">
      <c r="A8" s="100" t="s">
        <v>100</v>
      </c>
      <c r="B8" s="100"/>
      <c r="C8" s="1" t="s">
        <v>9</v>
      </c>
      <c r="D8" s="2" t="s">
        <v>5</v>
      </c>
      <c r="E8" s="98" t="s">
        <v>262</v>
      </c>
      <c r="F8" s="30" t="s">
        <v>209</v>
      </c>
      <c r="G8" s="99"/>
      <c r="H8" s="99"/>
      <c r="I8" s="99"/>
      <c r="J8" s="84"/>
    </row>
    <row r="9" spans="1:107" ht="31.5" x14ac:dyDescent="0.25">
      <c r="A9" s="97" t="s">
        <v>101</v>
      </c>
      <c r="B9" s="97"/>
      <c r="C9" s="1" t="s">
        <v>80</v>
      </c>
      <c r="D9" s="2" t="s">
        <v>5</v>
      </c>
      <c r="E9" s="98" t="s">
        <v>262</v>
      </c>
      <c r="F9" s="30" t="s">
        <v>209</v>
      </c>
      <c r="G9" s="99"/>
      <c r="H9" s="99"/>
      <c r="I9" s="99"/>
      <c r="J9" s="84"/>
    </row>
    <row r="10" spans="1:107" ht="141.75" x14ac:dyDescent="0.25">
      <c r="A10" s="100" t="s">
        <v>102</v>
      </c>
      <c r="B10" s="100"/>
      <c r="C10" s="1" t="s">
        <v>308</v>
      </c>
      <c r="D10" s="2" t="s">
        <v>5</v>
      </c>
      <c r="E10" s="98" t="s">
        <v>262</v>
      </c>
      <c r="F10" s="30" t="s">
        <v>209</v>
      </c>
      <c r="G10" s="99"/>
      <c r="H10" s="99"/>
      <c r="J10" s="101"/>
      <c r="K10" s="102"/>
    </row>
    <row r="11" spans="1:107" ht="31.5" x14ac:dyDescent="0.25">
      <c r="A11" s="100" t="s">
        <v>103</v>
      </c>
      <c r="B11" s="100"/>
      <c r="C11" s="4" t="s">
        <v>309</v>
      </c>
      <c r="D11" s="2" t="s">
        <v>5</v>
      </c>
      <c r="E11" s="98"/>
      <c r="F11" s="30"/>
      <c r="G11" s="78"/>
      <c r="H11" s="78"/>
      <c r="I11" s="96"/>
      <c r="J11" s="84"/>
    </row>
    <row r="12" spans="1:107" s="104" customFormat="1" ht="31.5" x14ac:dyDescent="0.25">
      <c r="A12" s="97"/>
      <c r="B12" s="97" t="s">
        <v>130</v>
      </c>
      <c r="C12" s="38" t="s">
        <v>129</v>
      </c>
      <c r="D12" s="36" t="s">
        <v>5</v>
      </c>
      <c r="E12" s="98" t="s">
        <v>262</v>
      </c>
      <c r="F12" s="30" t="s">
        <v>209</v>
      </c>
      <c r="G12" s="78"/>
      <c r="H12" s="78"/>
      <c r="I12" s="96"/>
      <c r="J12" s="84"/>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row>
    <row r="13" spans="1:107" s="104" customFormat="1" ht="47.25" x14ac:dyDescent="0.25">
      <c r="A13" s="97"/>
      <c r="B13" s="97" t="s">
        <v>131</v>
      </c>
      <c r="C13" s="38" t="s">
        <v>142</v>
      </c>
      <c r="D13" s="36" t="s">
        <v>5</v>
      </c>
      <c r="E13" s="98" t="s">
        <v>262</v>
      </c>
      <c r="F13" s="30" t="s">
        <v>209</v>
      </c>
      <c r="G13" s="96"/>
      <c r="H13" s="96"/>
      <c r="I13" s="96"/>
      <c r="J13" s="84"/>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row>
    <row r="14" spans="1:107" s="104" customFormat="1" ht="15.75" x14ac:dyDescent="0.25">
      <c r="A14" s="97"/>
      <c r="B14" s="97" t="s">
        <v>132</v>
      </c>
      <c r="C14" s="38" t="s">
        <v>83</v>
      </c>
      <c r="D14" s="36" t="s">
        <v>5</v>
      </c>
      <c r="E14" s="98" t="s">
        <v>262</v>
      </c>
      <c r="F14" s="30" t="s">
        <v>209</v>
      </c>
      <c r="G14" s="96"/>
      <c r="H14" s="96"/>
      <c r="I14" s="96"/>
      <c r="J14" s="84"/>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row>
    <row r="15" spans="1:107" s="104" customFormat="1" ht="15.75" x14ac:dyDescent="0.25">
      <c r="A15" s="97"/>
      <c r="B15" s="97" t="s">
        <v>133</v>
      </c>
      <c r="C15" s="38" t="s">
        <v>84</v>
      </c>
      <c r="D15" s="36" t="s">
        <v>5</v>
      </c>
      <c r="E15" s="98" t="s">
        <v>262</v>
      </c>
      <c r="F15" s="30" t="s">
        <v>209</v>
      </c>
      <c r="G15" s="96"/>
      <c r="H15" s="96"/>
      <c r="I15" s="96"/>
      <c r="J15" s="84"/>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row>
    <row r="16" spans="1:107" s="104" customFormat="1" ht="31.5" x14ac:dyDescent="0.25">
      <c r="A16" s="97"/>
      <c r="B16" s="97" t="s">
        <v>134</v>
      </c>
      <c r="C16" s="38" t="s">
        <v>89</v>
      </c>
      <c r="D16" s="36" t="s">
        <v>5</v>
      </c>
      <c r="E16" s="98" t="s">
        <v>262</v>
      </c>
      <c r="F16" s="37"/>
      <c r="G16" s="78"/>
      <c r="H16" s="78"/>
      <c r="I16" s="96"/>
      <c r="J16" s="84"/>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row>
    <row r="17" spans="1:107" s="104" customFormat="1" ht="47.25" x14ac:dyDescent="0.25">
      <c r="A17" s="97"/>
      <c r="B17" s="97" t="s">
        <v>135</v>
      </c>
      <c r="C17" s="38" t="s">
        <v>142</v>
      </c>
      <c r="D17" s="36" t="s">
        <v>5</v>
      </c>
      <c r="E17" s="98" t="s">
        <v>262</v>
      </c>
      <c r="F17" s="30" t="s">
        <v>209</v>
      </c>
      <c r="G17" s="96"/>
      <c r="H17" s="96"/>
      <c r="I17" s="96"/>
      <c r="J17" s="84"/>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row>
    <row r="18" spans="1:107" s="104" customFormat="1" ht="31.5" x14ac:dyDescent="0.25">
      <c r="A18" s="97"/>
      <c r="B18" s="97" t="s">
        <v>136</v>
      </c>
      <c r="C18" s="38" t="s">
        <v>88</v>
      </c>
      <c r="D18" s="36" t="s">
        <v>5</v>
      </c>
      <c r="E18" s="98" t="s">
        <v>262</v>
      </c>
      <c r="F18" s="37"/>
      <c r="G18" s="78"/>
      <c r="H18" s="78"/>
      <c r="I18" s="96"/>
      <c r="J18" s="84"/>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row>
    <row r="19" spans="1:107" s="104" customFormat="1" ht="31.5" x14ac:dyDescent="0.25">
      <c r="A19" s="97"/>
      <c r="B19" s="97" t="s">
        <v>137</v>
      </c>
      <c r="C19" s="38" t="s">
        <v>85</v>
      </c>
      <c r="D19" s="36" t="s">
        <v>5</v>
      </c>
      <c r="E19" s="98" t="s">
        <v>262</v>
      </c>
      <c r="F19" s="30" t="s">
        <v>209</v>
      </c>
      <c r="G19" s="96"/>
      <c r="H19" s="96"/>
      <c r="I19" s="96"/>
      <c r="J19" s="84"/>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row>
    <row r="20" spans="1:107" s="104" customFormat="1" ht="63" x14ac:dyDescent="0.25">
      <c r="A20" s="97"/>
      <c r="B20" s="97" t="s">
        <v>138</v>
      </c>
      <c r="C20" s="38" t="s">
        <v>86</v>
      </c>
      <c r="D20" s="36" t="s">
        <v>5</v>
      </c>
      <c r="E20" s="98" t="s">
        <v>262</v>
      </c>
      <c r="F20" s="30" t="s">
        <v>209</v>
      </c>
      <c r="G20" s="96"/>
      <c r="H20" s="96"/>
      <c r="I20" s="96"/>
      <c r="J20" s="84"/>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row>
    <row r="21" spans="1:107" s="104" customFormat="1" ht="31.5" x14ac:dyDescent="0.25">
      <c r="A21" s="97"/>
      <c r="B21" s="97" t="s">
        <v>139</v>
      </c>
      <c r="C21" s="38" t="s">
        <v>87</v>
      </c>
      <c r="D21" s="36" t="s">
        <v>5</v>
      </c>
      <c r="E21" s="98" t="s">
        <v>262</v>
      </c>
      <c r="F21" s="30" t="s">
        <v>209</v>
      </c>
      <c r="G21" s="96"/>
      <c r="H21" s="96"/>
      <c r="I21" s="96"/>
      <c r="J21" s="84"/>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row>
    <row r="22" spans="1:107" ht="47.25" x14ac:dyDescent="0.25">
      <c r="A22" s="100" t="s">
        <v>104</v>
      </c>
      <c r="B22" s="100"/>
      <c r="C22" s="1" t="s">
        <v>140</v>
      </c>
      <c r="D22" s="2" t="s">
        <v>5</v>
      </c>
      <c r="E22" s="105"/>
      <c r="F22" s="30"/>
      <c r="G22" s="78"/>
      <c r="H22" s="78"/>
      <c r="I22" s="96"/>
      <c r="J22" s="84"/>
    </row>
    <row r="23" spans="1:107" ht="31.5" x14ac:dyDescent="0.25">
      <c r="A23" s="100"/>
      <c r="B23" s="100" t="s">
        <v>97</v>
      </c>
      <c r="C23" s="35" t="s">
        <v>82</v>
      </c>
      <c r="D23" s="36" t="s">
        <v>5</v>
      </c>
      <c r="E23" s="98" t="s">
        <v>262</v>
      </c>
      <c r="F23" s="30" t="s">
        <v>209</v>
      </c>
      <c r="G23" s="96"/>
      <c r="H23" s="96"/>
      <c r="I23" s="96"/>
      <c r="J23" s="84"/>
    </row>
    <row r="24" spans="1:107" ht="31.5" x14ac:dyDescent="0.25">
      <c r="A24" s="100"/>
      <c r="B24" s="100" t="s">
        <v>98</v>
      </c>
      <c r="C24" s="35" t="s">
        <v>81</v>
      </c>
      <c r="D24" s="36" t="s">
        <v>5</v>
      </c>
      <c r="E24" s="98" t="s">
        <v>262</v>
      </c>
      <c r="F24" s="30" t="s">
        <v>209</v>
      </c>
      <c r="G24" s="96"/>
      <c r="H24" s="96"/>
      <c r="I24" s="96"/>
      <c r="J24" s="84"/>
    </row>
    <row r="25" spans="1:107" ht="47.25" x14ac:dyDescent="0.25">
      <c r="A25" s="100"/>
      <c r="B25" s="100" t="s">
        <v>105</v>
      </c>
      <c r="C25" s="35" t="s">
        <v>141</v>
      </c>
      <c r="D25" s="36" t="s">
        <v>5</v>
      </c>
      <c r="E25" s="98" t="s">
        <v>262</v>
      </c>
      <c r="F25" s="30" t="s">
        <v>209</v>
      </c>
      <c r="G25" s="96"/>
      <c r="H25" s="96"/>
      <c r="I25" s="96"/>
      <c r="J25" s="84"/>
    </row>
    <row r="26" spans="1:107" ht="31.5" x14ac:dyDescent="0.25">
      <c r="A26" s="100"/>
      <c r="B26" s="100" t="s">
        <v>106</v>
      </c>
      <c r="C26" s="35" t="s">
        <v>143</v>
      </c>
      <c r="D26" s="36" t="s">
        <v>5</v>
      </c>
      <c r="E26" s="98" t="s">
        <v>262</v>
      </c>
      <c r="F26" s="30" t="s">
        <v>209</v>
      </c>
      <c r="G26" s="96"/>
      <c r="H26" s="96"/>
      <c r="I26" s="96"/>
      <c r="J26" s="84"/>
    </row>
    <row r="27" spans="1:107" ht="45" x14ac:dyDescent="0.25">
      <c r="A27" s="100" t="s">
        <v>107</v>
      </c>
      <c r="B27" s="100"/>
      <c r="C27" s="1" t="s">
        <v>310</v>
      </c>
      <c r="D27" s="2" t="s">
        <v>5</v>
      </c>
      <c r="E27" s="98" t="s">
        <v>262</v>
      </c>
      <c r="F27" s="30" t="s">
        <v>209</v>
      </c>
      <c r="G27" s="96"/>
      <c r="H27" s="96"/>
      <c r="I27" s="96"/>
      <c r="J27" s="87" t="s">
        <v>210</v>
      </c>
    </row>
    <row r="28" spans="1:107" ht="47.25" x14ac:dyDescent="0.25">
      <c r="A28" s="100" t="s">
        <v>108</v>
      </c>
      <c r="B28" s="100"/>
      <c r="C28" s="1" t="s">
        <v>144</v>
      </c>
      <c r="D28" s="2" t="s">
        <v>5</v>
      </c>
      <c r="E28" s="98" t="s">
        <v>262</v>
      </c>
      <c r="F28" s="30" t="s">
        <v>209</v>
      </c>
      <c r="G28" s="96"/>
      <c r="H28" s="96"/>
      <c r="I28" s="96"/>
      <c r="J28" s="84"/>
    </row>
    <row r="29" spans="1:107" ht="15.75" x14ac:dyDescent="0.25">
      <c r="A29" s="100" t="s">
        <v>109</v>
      </c>
      <c r="B29" s="100"/>
      <c r="C29" s="1" t="s">
        <v>311</v>
      </c>
      <c r="D29" s="2" t="s">
        <v>5</v>
      </c>
      <c r="E29" s="98" t="s">
        <v>262</v>
      </c>
      <c r="F29" s="30" t="s">
        <v>209</v>
      </c>
      <c r="G29" s="96"/>
      <c r="H29" s="96"/>
      <c r="I29" s="96"/>
      <c r="J29" s="84"/>
    </row>
    <row r="30" spans="1:107" ht="135" x14ac:dyDescent="0.25">
      <c r="A30" s="100" t="s">
        <v>110</v>
      </c>
      <c r="B30" s="100"/>
      <c r="C30" s="1" t="s">
        <v>379</v>
      </c>
      <c r="D30" s="2" t="s">
        <v>5</v>
      </c>
      <c r="E30" s="98" t="s">
        <v>262</v>
      </c>
      <c r="F30" s="30" t="s">
        <v>209</v>
      </c>
      <c r="G30" s="96"/>
      <c r="H30" s="96"/>
      <c r="I30" s="96"/>
      <c r="J30" s="87" t="s">
        <v>271</v>
      </c>
    </row>
    <row r="31" spans="1:107" ht="47.25" x14ac:dyDescent="0.25">
      <c r="A31" s="100" t="s">
        <v>111</v>
      </c>
      <c r="B31" s="100"/>
      <c r="C31" s="1" t="s">
        <v>274</v>
      </c>
      <c r="D31" s="2" t="s">
        <v>5</v>
      </c>
      <c r="E31" s="98" t="s">
        <v>186</v>
      </c>
      <c r="F31" s="30"/>
      <c r="G31" s="96"/>
      <c r="H31" s="96"/>
      <c r="I31" s="96"/>
      <c r="J31" s="87"/>
    </row>
    <row r="32" spans="1:107" ht="47.25" x14ac:dyDescent="0.25">
      <c r="A32" s="100" t="s">
        <v>112</v>
      </c>
      <c r="B32" s="100"/>
      <c r="C32" s="1" t="s">
        <v>312</v>
      </c>
      <c r="D32" s="2" t="s">
        <v>5</v>
      </c>
      <c r="E32" s="98" t="s">
        <v>262</v>
      </c>
      <c r="F32" s="30" t="s">
        <v>209</v>
      </c>
      <c r="G32" s="96"/>
      <c r="H32" s="96"/>
      <c r="I32" s="96"/>
      <c r="J32" s="106" t="s">
        <v>240</v>
      </c>
    </row>
    <row r="33" spans="1:10" ht="15.75" x14ac:dyDescent="0.25">
      <c r="A33" s="100" t="s">
        <v>113</v>
      </c>
      <c r="B33" s="100"/>
      <c r="C33" s="1" t="s">
        <v>261</v>
      </c>
      <c r="D33" s="2" t="s">
        <v>5</v>
      </c>
      <c r="E33" s="98" t="s">
        <v>262</v>
      </c>
      <c r="F33" s="30" t="s">
        <v>209</v>
      </c>
      <c r="G33" s="96"/>
      <c r="H33" s="96"/>
      <c r="I33" s="96"/>
      <c r="J33" s="106"/>
    </row>
    <row r="34" spans="1:10" ht="78.75" x14ac:dyDescent="0.25">
      <c r="A34" s="100" t="s">
        <v>114</v>
      </c>
      <c r="B34" s="100"/>
      <c r="C34" s="1" t="s">
        <v>313</v>
      </c>
      <c r="D34" s="2" t="s">
        <v>5</v>
      </c>
      <c r="E34" s="98" t="s">
        <v>314</v>
      </c>
      <c r="F34" s="30" t="s">
        <v>209</v>
      </c>
      <c r="G34" s="96"/>
      <c r="H34" s="96"/>
      <c r="I34" s="96"/>
      <c r="J34" s="84"/>
    </row>
    <row r="35" spans="1:10" ht="31.5" x14ac:dyDescent="0.25">
      <c r="A35" s="100" t="s">
        <v>115</v>
      </c>
      <c r="B35" s="100"/>
      <c r="C35" s="1" t="s">
        <v>315</v>
      </c>
      <c r="D35" s="2" t="s">
        <v>5</v>
      </c>
      <c r="E35" s="98" t="s">
        <v>316</v>
      </c>
      <c r="F35" s="30" t="s">
        <v>209</v>
      </c>
      <c r="G35" s="96"/>
      <c r="H35" s="96"/>
      <c r="I35" s="96"/>
      <c r="J35" s="87" t="s">
        <v>285</v>
      </c>
    </row>
    <row r="36" spans="1:10" ht="31.5" x14ac:dyDescent="0.25">
      <c r="A36" s="100" t="s">
        <v>116</v>
      </c>
      <c r="B36" s="100"/>
      <c r="C36" s="1" t="s">
        <v>317</v>
      </c>
      <c r="D36" s="2" t="s">
        <v>5</v>
      </c>
      <c r="E36" s="98" t="s">
        <v>316</v>
      </c>
      <c r="F36" s="30" t="s">
        <v>209</v>
      </c>
      <c r="G36" s="96"/>
      <c r="H36" s="96"/>
      <c r="I36" s="96"/>
      <c r="J36" s="84"/>
    </row>
    <row r="37" spans="1:10" ht="31.5" x14ac:dyDescent="0.25">
      <c r="A37" s="100" t="s">
        <v>117</v>
      </c>
      <c r="B37" s="100"/>
      <c r="C37" s="1" t="s">
        <v>13</v>
      </c>
      <c r="D37" s="2" t="s">
        <v>5</v>
      </c>
      <c r="E37" s="98" t="s">
        <v>318</v>
      </c>
      <c r="F37" s="30" t="s">
        <v>209</v>
      </c>
      <c r="G37" s="96"/>
      <c r="H37" s="96"/>
      <c r="I37" s="96" t="s">
        <v>37</v>
      </c>
      <c r="J37" s="84"/>
    </row>
    <row r="38" spans="1:10" ht="31.5" x14ac:dyDescent="0.25">
      <c r="A38" s="100" t="s">
        <v>118</v>
      </c>
      <c r="B38" s="100"/>
      <c r="C38" s="1" t="s">
        <v>12</v>
      </c>
      <c r="D38" s="2" t="s">
        <v>5</v>
      </c>
      <c r="E38" s="98" t="s">
        <v>318</v>
      </c>
      <c r="F38" s="30" t="s">
        <v>209</v>
      </c>
      <c r="G38" s="96"/>
      <c r="H38" s="96"/>
      <c r="I38" s="96"/>
      <c r="J38" s="84"/>
    </row>
    <row r="39" spans="1:10" ht="35.25" customHeight="1" x14ac:dyDescent="0.25">
      <c r="A39" s="100" t="s">
        <v>119</v>
      </c>
      <c r="B39" s="100"/>
      <c r="C39" s="26" t="s">
        <v>39</v>
      </c>
      <c r="D39" s="2" t="s">
        <v>5</v>
      </c>
      <c r="E39" s="105"/>
      <c r="F39" s="30"/>
      <c r="G39" s="78"/>
      <c r="H39" s="78"/>
      <c r="I39" s="96"/>
      <c r="J39" s="84"/>
    </row>
    <row r="40" spans="1:10" ht="252" x14ac:dyDescent="0.25">
      <c r="A40" s="100" t="s">
        <v>120</v>
      </c>
      <c r="B40" s="100"/>
      <c r="C40" s="4" t="s">
        <v>319</v>
      </c>
      <c r="D40" s="2" t="s">
        <v>5</v>
      </c>
      <c r="E40" s="98" t="s">
        <v>378</v>
      </c>
      <c r="F40" s="39" t="s">
        <v>321</v>
      </c>
      <c r="G40" s="96"/>
      <c r="H40" s="96"/>
      <c r="I40" s="96"/>
      <c r="J40" s="84"/>
    </row>
    <row r="41" spans="1:10" ht="31.5" x14ac:dyDescent="0.25">
      <c r="A41" s="100" t="s">
        <v>121</v>
      </c>
      <c r="B41" s="100"/>
      <c r="C41" s="1" t="s">
        <v>145</v>
      </c>
      <c r="D41" s="2" t="s">
        <v>5</v>
      </c>
      <c r="E41" s="98" t="s">
        <v>320</v>
      </c>
      <c r="F41" s="30" t="s">
        <v>209</v>
      </c>
      <c r="G41" s="96"/>
      <c r="H41" s="96"/>
      <c r="I41" s="96"/>
      <c r="J41" s="84"/>
    </row>
    <row r="42" spans="1:10" ht="15.75" x14ac:dyDescent="0.25">
      <c r="A42" s="100" t="s">
        <v>122</v>
      </c>
      <c r="B42" s="100"/>
      <c r="C42" s="1" t="s">
        <v>11</v>
      </c>
      <c r="D42" s="2" t="s">
        <v>5</v>
      </c>
      <c r="E42" s="98" t="s">
        <v>320</v>
      </c>
      <c r="F42" s="30" t="s">
        <v>209</v>
      </c>
      <c r="G42" s="96"/>
      <c r="H42" s="96"/>
      <c r="I42" s="96"/>
      <c r="J42" s="84"/>
    </row>
    <row r="43" spans="1:10" ht="31.5" x14ac:dyDescent="0.25">
      <c r="A43" s="100" t="s">
        <v>123</v>
      </c>
      <c r="B43" s="100"/>
      <c r="C43" s="1" t="s">
        <v>322</v>
      </c>
      <c r="D43" s="2" t="s">
        <v>5</v>
      </c>
      <c r="E43" s="98" t="s">
        <v>318</v>
      </c>
      <c r="F43" s="30" t="s">
        <v>209</v>
      </c>
      <c r="G43" s="107" t="s">
        <v>164</v>
      </c>
      <c r="H43" s="96"/>
      <c r="I43" s="96"/>
      <c r="J43" s="84"/>
    </row>
    <row r="44" spans="1:10" ht="31.5" x14ac:dyDescent="0.25">
      <c r="A44" s="100" t="s">
        <v>124</v>
      </c>
      <c r="B44" s="100"/>
      <c r="C44" s="1" t="s">
        <v>190</v>
      </c>
      <c r="D44" s="2" t="s">
        <v>5</v>
      </c>
      <c r="E44" s="98" t="s">
        <v>186</v>
      </c>
      <c r="F44" s="30"/>
      <c r="G44" s="107"/>
      <c r="H44" s="96"/>
      <c r="I44" s="96"/>
      <c r="J44" s="84"/>
    </row>
    <row r="45" spans="1:10" ht="63" x14ac:dyDescent="0.25">
      <c r="A45" s="100" t="s">
        <v>125</v>
      </c>
      <c r="B45" s="100"/>
      <c r="C45" s="1" t="s">
        <v>323</v>
      </c>
      <c r="D45" s="2" t="s">
        <v>5</v>
      </c>
      <c r="E45" s="98" t="s">
        <v>318</v>
      </c>
      <c r="F45" s="30" t="s">
        <v>209</v>
      </c>
      <c r="G45" s="96" t="s">
        <v>182</v>
      </c>
      <c r="H45" s="96"/>
      <c r="I45" s="96"/>
      <c r="J45" s="101"/>
    </row>
    <row r="46" spans="1:10" ht="31.5" x14ac:dyDescent="0.25">
      <c r="A46" s="100" t="s">
        <v>255</v>
      </c>
      <c r="B46" s="100"/>
      <c r="C46" s="1" t="s">
        <v>272</v>
      </c>
      <c r="D46" s="2" t="s">
        <v>5</v>
      </c>
      <c r="E46" s="98" t="s">
        <v>186</v>
      </c>
      <c r="F46" s="30"/>
      <c r="G46" s="96"/>
      <c r="H46" s="96"/>
      <c r="I46" s="96"/>
      <c r="J46" s="101"/>
    </row>
    <row r="47" spans="1:10" ht="39" customHeight="1" x14ac:dyDescent="0.25">
      <c r="A47" s="100" t="s">
        <v>256</v>
      </c>
      <c r="B47" s="100"/>
      <c r="C47" s="1" t="s">
        <v>324</v>
      </c>
      <c r="D47" s="2" t="s">
        <v>5</v>
      </c>
      <c r="E47" s="98" t="s">
        <v>318</v>
      </c>
      <c r="F47" s="30" t="s">
        <v>209</v>
      </c>
      <c r="G47" s="107"/>
      <c r="H47" s="96"/>
      <c r="I47" s="96"/>
      <c r="J47" s="84"/>
    </row>
    <row r="48" spans="1:10" ht="63" x14ac:dyDescent="0.25">
      <c r="A48" s="100" t="s">
        <v>260</v>
      </c>
      <c r="B48" s="100"/>
      <c r="C48" s="1" t="s">
        <v>325</v>
      </c>
      <c r="D48" s="2" t="s">
        <v>5</v>
      </c>
      <c r="E48" s="98" t="s">
        <v>318</v>
      </c>
      <c r="F48" s="30" t="s">
        <v>209</v>
      </c>
      <c r="G48" s="107"/>
      <c r="H48" s="96"/>
      <c r="I48" s="96"/>
      <c r="J48" s="84"/>
    </row>
    <row r="49" spans="1:10" ht="31.5" x14ac:dyDescent="0.25">
      <c r="A49" s="100" t="s">
        <v>263</v>
      </c>
      <c r="B49" s="100"/>
      <c r="C49" s="1" t="s">
        <v>259</v>
      </c>
      <c r="D49" s="2" t="s">
        <v>5</v>
      </c>
      <c r="E49" s="98" t="s">
        <v>186</v>
      </c>
      <c r="F49" s="30"/>
      <c r="G49" s="107"/>
      <c r="H49" s="96"/>
      <c r="I49" s="96"/>
      <c r="J49" s="84"/>
    </row>
    <row r="50" spans="1:10" ht="60" x14ac:dyDescent="0.25">
      <c r="A50" s="100" t="s">
        <v>276</v>
      </c>
      <c r="B50" s="100"/>
      <c r="C50" s="1" t="s">
        <v>94</v>
      </c>
      <c r="D50" s="2" t="s">
        <v>5</v>
      </c>
      <c r="E50" s="98" t="s">
        <v>289</v>
      </c>
      <c r="F50" s="39" t="s">
        <v>326</v>
      </c>
      <c r="G50" s="96"/>
      <c r="H50" s="96"/>
      <c r="I50" s="96"/>
      <c r="J50" s="84"/>
    </row>
    <row r="51" spans="1:10" x14ac:dyDescent="0.25">
      <c r="F51" s="40"/>
    </row>
    <row r="52" spans="1:10" x14ac:dyDescent="0.25">
      <c r="F52" s="40"/>
    </row>
    <row r="53" spans="1:10" x14ac:dyDescent="0.25">
      <c r="F53" s="40"/>
    </row>
    <row r="54" spans="1:10" x14ac:dyDescent="0.25">
      <c r="F54" s="40"/>
    </row>
    <row r="55" spans="1:10" x14ac:dyDescent="0.25">
      <c r="F55" s="40"/>
    </row>
    <row r="56" spans="1:10" x14ac:dyDescent="0.25">
      <c r="F56" s="40"/>
    </row>
    <row r="57" spans="1:10" x14ac:dyDescent="0.25">
      <c r="F57" s="40"/>
    </row>
    <row r="58" spans="1:10" x14ac:dyDescent="0.25">
      <c r="F58" s="40"/>
    </row>
  </sheetData>
  <mergeCells count="7">
    <mergeCell ref="G3:I3"/>
    <mergeCell ref="C4:C5"/>
    <mergeCell ref="D4:D5"/>
    <mergeCell ref="E4:E5"/>
    <mergeCell ref="G4:H4"/>
    <mergeCell ref="I4:I5"/>
    <mergeCell ref="C3:E3"/>
  </mergeCells>
  <phoneticPr fontId="11" type="noConversion"/>
  <pageMargins left="0.7" right="0.7" top="0.75" bottom="0.75" header="0.3" footer="0.3"/>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4"/>
  <sheetViews>
    <sheetView showGridLines="0" zoomScale="90" zoomScaleNormal="90" workbookViewId="0">
      <pane xSplit="1" ySplit="5" topLeftCell="B6" activePane="bottomRight" state="frozen"/>
      <selection pane="topRight" activeCell="B1" sqref="B1"/>
      <selection pane="bottomLeft" activeCell="A6" sqref="A6"/>
      <selection pane="bottomRight" activeCell="B6" sqref="B6"/>
    </sheetView>
  </sheetViews>
  <sheetFormatPr baseColWidth="10" defaultColWidth="11.42578125" defaultRowHeight="15" x14ac:dyDescent="0.25"/>
  <cols>
    <col min="1" max="1" width="5.140625" style="19" customWidth="1"/>
    <col min="2" max="2" width="52.7109375" style="19" customWidth="1"/>
    <col min="3" max="3" width="10.28515625" style="19" customWidth="1"/>
    <col min="4" max="4" width="28.42578125" style="19" customWidth="1"/>
    <col min="5" max="5" width="36" style="19" customWidth="1"/>
    <col min="6" max="6" width="46.5703125" style="19" customWidth="1"/>
    <col min="7" max="7" width="58" style="19" customWidth="1"/>
    <col min="8" max="16384" width="11.42578125" style="19"/>
  </cols>
  <sheetData>
    <row r="1" spans="1:8" ht="21" x14ac:dyDescent="0.35">
      <c r="A1" s="91" t="s">
        <v>165</v>
      </c>
      <c r="G1" s="81"/>
    </row>
    <row r="2" spans="1:8" ht="21" x14ac:dyDescent="0.35">
      <c r="A2" s="91"/>
      <c r="G2" s="81"/>
    </row>
    <row r="3" spans="1:8" ht="30" x14ac:dyDescent="0.25">
      <c r="B3" s="225" t="s">
        <v>1</v>
      </c>
      <c r="C3" s="225"/>
      <c r="D3" s="225"/>
      <c r="E3" s="31" t="s">
        <v>7</v>
      </c>
      <c r="F3" s="108" t="s">
        <v>21</v>
      </c>
      <c r="G3" s="83" t="s">
        <v>374</v>
      </c>
    </row>
    <row r="4" spans="1:8" ht="30" x14ac:dyDescent="0.25">
      <c r="B4" s="226" t="s">
        <v>2</v>
      </c>
      <c r="C4" s="220" t="s">
        <v>38</v>
      </c>
      <c r="D4" s="220" t="s">
        <v>6</v>
      </c>
      <c r="E4" s="28" t="s">
        <v>15</v>
      </c>
      <c r="F4" s="223" t="s">
        <v>380</v>
      </c>
      <c r="G4" s="84"/>
    </row>
    <row r="5" spans="1:8" ht="39" customHeight="1" x14ac:dyDescent="0.25">
      <c r="B5" s="226"/>
      <c r="C5" s="220"/>
      <c r="D5" s="220"/>
      <c r="E5" s="79"/>
      <c r="F5" s="223"/>
      <c r="G5" s="84"/>
    </row>
    <row r="6" spans="1:8" ht="31.5" x14ac:dyDescent="0.25">
      <c r="A6" s="95" t="s">
        <v>96</v>
      </c>
      <c r="B6" s="5" t="s">
        <v>126</v>
      </c>
      <c r="C6" s="6"/>
      <c r="D6" s="32"/>
      <c r="E6" s="29"/>
      <c r="F6" s="96"/>
      <c r="G6" s="84"/>
      <c r="H6" s="103"/>
    </row>
    <row r="7" spans="1:8" ht="165" x14ac:dyDescent="0.25">
      <c r="A7" s="97" t="s">
        <v>99</v>
      </c>
      <c r="B7" s="4" t="s">
        <v>73</v>
      </c>
      <c r="C7" s="3" t="s">
        <v>8</v>
      </c>
      <c r="D7" s="98" t="s">
        <v>327</v>
      </c>
      <c r="E7" s="33" t="s">
        <v>328</v>
      </c>
      <c r="F7" s="109"/>
      <c r="G7" s="84"/>
    </row>
    <row r="8" spans="1:8" ht="15.75" x14ac:dyDescent="0.25">
      <c r="A8" s="100" t="s">
        <v>100</v>
      </c>
      <c r="B8" s="4" t="s">
        <v>0</v>
      </c>
      <c r="C8" s="3" t="s">
        <v>8</v>
      </c>
      <c r="D8" s="98" t="s">
        <v>327</v>
      </c>
      <c r="E8" s="33" t="s">
        <v>329</v>
      </c>
      <c r="F8" s="109"/>
      <c r="G8" s="84"/>
    </row>
    <row r="9" spans="1:8" ht="201.75" customHeight="1" x14ac:dyDescent="0.25">
      <c r="A9" s="97" t="s">
        <v>101</v>
      </c>
      <c r="B9" s="4" t="s">
        <v>236</v>
      </c>
      <c r="C9" s="3" t="s">
        <v>8</v>
      </c>
      <c r="D9" s="98" t="s">
        <v>327</v>
      </c>
      <c r="E9" s="33" t="s">
        <v>330</v>
      </c>
      <c r="F9" s="109"/>
      <c r="G9" s="84"/>
    </row>
    <row r="10" spans="1:8" ht="15.75" x14ac:dyDescent="0.25">
      <c r="A10" s="110" t="s">
        <v>37</v>
      </c>
      <c r="B10" s="5" t="s">
        <v>127</v>
      </c>
      <c r="C10" s="6"/>
      <c r="D10" s="32"/>
      <c r="E10" s="29"/>
      <c r="F10" s="96"/>
      <c r="G10" s="84"/>
    </row>
    <row r="11" spans="1:8" ht="105" customHeight="1" x14ac:dyDescent="0.25">
      <c r="A11" s="97" t="s">
        <v>102</v>
      </c>
      <c r="B11" s="4" t="s">
        <v>184</v>
      </c>
      <c r="C11" s="3" t="s">
        <v>8</v>
      </c>
      <c r="D11" s="98" t="s">
        <v>318</v>
      </c>
      <c r="E11" s="33"/>
      <c r="F11" s="96"/>
      <c r="G11" s="87" t="s">
        <v>267</v>
      </c>
    </row>
    <row r="12" spans="1:8" ht="75" x14ac:dyDescent="0.25">
      <c r="A12" s="97" t="s">
        <v>103</v>
      </c>
      <c r="B12" s="4" t="s">
        <v>185</v>
      </c>
      <c r="C12" s="3" t="s">
        <v>8</v>
      </c>
      <c r="D12" s="98" t="s">
        <v>318</v>
      </c>
      <c r="E12" s="33"/>
      <c r="F12" s="96"/>
      <c r="G12" s="87" t="s">
        <v>268</v>
      </c>
    </row>
    <row r="13" spans="1:8" ht="75" x14ac:dyDescent="0.25">
      <c r="A13" s="97" t="s">
        <v>104</v>
      </c>
      <c r="B13" s="4" t="s">
        <v>191</v>
      </c>
      <c r="C13" s="3"/>
      <c r="D13" s="98" t="s">
        <v>318</v>
      </c>
      <c r="E13" s="33" t="s">
        <v>234</v>
      </c>
      <c r="F13" s="96"/>
      <c r="G13" s="87" t="s">
        <v>268</v>
      </c>
    </row>
    <row r="14" spans="1:8" ht="63" x14ac:dyDescent="0.25">
      <c r="A14" s="97" t="s">
        <v>107</v>
      </c>
      <c r="B14" s="4" t="s">
        <v>237</v>
      </c>
      <c r="C14" s="3" t="s">
        <v>8</v>
      </c>
      <c r="D14" s="98" t="s">
        <v>318</v>
      </c>
      <c r="E14" s="33"/>
      <c r="F14" s="96"/>
      <c r="G14" s="106" t="s">
        <v>235</v>
      </c>
    </row>
    <row r="15" spans="1:8" ht="119.25" customHeight="1" x14ac:dyDescent="0.25">
      <c r="A15" s="97" t="s">
        <v>108</v>
      </c>
      <c r="B15" s="4" t="s">
        <v>161</v>
      </c>
      <c r="C15" s="3" t="s">
        <v>8</v>
      </c>
      <c r="D15" s="98" t="s">
        <v>318</v>
      </c>
      <c r="E15" s="33"/>
      <c r="F15" s="109"/>
      <c r="G15" s="87" t="s">
        <v>269</v>
      </c>
      <c r="H15" s="103"/>
    </row>
    <row r="16" spans="1:8" ht="90" x14ac:dyDescent="0.25">
      <c r="A16" s="97" t="s">
        <v>109</v>
      </c>
      <c r="B16" s="4" t="s">
        <v>192</v>
      </c>
      <c r="C16" s="3" t="s">
        <v>8</v>
      </c>
      <c r="D16" s="98" t="s">
        <v>318</v>
      </c>
      <c r="E16" s="33"/>
      <c r="F16" s="109"/>
      <c r="G16" s="87" t="s">
        <v>270</v>
      </c>
      <c r="H16" s="103"/>
    </row>
    <row r="17" spans="1:8" ht="15.75" x14ac:dyDescent="0.25">
      <c r="A17" s="97" t="s">
        <v>110</v>
      </c>
      <c r="B17" s="4" t="s">
        <v>232</v>
      </c>
      <c r="C17" s="3"/>
      <c r="D17" s="98" t="s">
        <v>186</v>
      </c>
      <c r="E17" s="33"/>
      <c r="F17" s="109"/>
      <c r="G17" s="87"/>
      <c r="H17" s="103"/>
    </row>
    <row r="18" spans="1:8" ht="15.75" x14ac:dyDescent="0.25">
      <c r="A18" s="110" t="s">
        <v>37</v>
      </c>
      <c r="B18" s="5" t="s">
        <v>128</v>
      </c>
      <c r="C18" s="6"/>
      <c r="D18" s="32"/>
      <c r="E18" s="29"/>
      <c r="F18" s="96"/>
      <c r="G18" s="84"/>
    </row>
    <row r="19" spans="1:8" ht="15.75" x14ac:dyDescent="0.25">
      <c r="A19" s="97" t="s">
        <v>111</v>
      </c>
      <c r="B19" s="4" t="s">
        <v>16</v>
      </c>
      <c r="C19" s="3" t="s">
        <v>78</v>
      </c>
      <c r="D19" s="98" t="s">
        <v>320</v>
      </c>
      <c r="E19" s="33" t="s">
        <v>74</v>
      </c>
      <c r="F19" s="109"/>
      <c r="G19" s="84"/>
    </row>
    <row r="20" spans="1:8" ht="15.75" x14ac:dyDescent="0.25">
      <c r="A20" s="100" t="s">
        <v>112</v>
      </c>
      <c r="B20" s="3" t="s">
        <v>17</v>
      </c>
      <c r="C20" s="3" t="s">
        <v>78</v>
      </c>
      <c r="D20" s="98" t="s">
        <v>320</v>
      </c>
      <c r="E20" s="33" t="s">
        <v>74</v>
      </c>
      <c r="F20" s="109"/>
      <c r="G20" s="84"/>
    </row>
    <row r="21" spans="1:8" ht="43.5" customHeight="1" x14ac:dyDescent="0.25">
      <c r="A21" s="97" t="s">
        <v>113</v>
      </c>
      <c r="B21" s="4" t="s">
        <v>18</v>
      </c>
      <c r="C21" s="3" t="s">
        <v>78</v>
      </c>
      <c r="D21" s="98" t="s">
        <v>320</v>
      </c>
      <c r="E21" s="33" t="s">
        <v>74</v>
      </c>
      <c r="F21" s="109"/>
      <c r="G21" s="52" t="s">
        <v>331</v>
      </c>
    </row>
    <row r="22" spans="1:8" ht="45" x14ac:dyDescent="0.25">
      <c r="A22" s="97" t="s">
        <v>114</v>
      </c>
      <c r="B22" s="3" t="s">
        <v>169</v>
      </c>
      <c r="C22" s="3" t="s">
        <v>78</v>
      </c>
      <c r="D22" s="98" t="s">
        <v>320</v>
      </c>
      <c r="E22" s="33" t="s">
        <v>74</v>
      </c>
      <c r="F22" s="109"/>
      <c r="G22" s="52" t="s">
        <v>332</v>
      </c>
    </row>
    <row r="23" spans="1:8" ht="47.25" x14ac:dyDescent="0.25">
      <c r="A23" s="100" t="s">
        <v>115</v>
      </c>
      <c r="B23" s="4" t="s">
        <v>19</v>
      </c>
      <c r="C23" s="3" t="s">
        <v>78</v>
      </c>
      <c r="D23" s="98" t="s">
        <v>320</v>
      </c>
      <c r="E23" s="33" t="s">
        <v>74</v>
      </c>
      <c r="F23" s="109"/>
      <c r="G23" s="52" t="s">
        <v>333</v>
      </c>
    </row>
    <row r="24" spans="1:8" ht="47.25" x14ac:dyDescent="0.25">
      <c r="A24" s="97" t="s">
        <v>116</v>
      </c>
      <c r="B24" s="4" t="s">
        <v>20</v>
      </c>
      <c r="C24" s="3" t="s">
        <v>78</v>
      </c>
      <c r="D24" s="98" t="s">
        <v>320</v>
      </c>
      <c r="E24" s="33" t="s">
        <v>74</v>
      </c>
      <c r="F24" s="109"/>
      <c r="G24" s="52" t="s">
        <v>333</v>
      </c>
    </row>
  </sheetData>
  <mergeCells count="5">
    <mergeCell ref="F4:F5"/>
    <mergeCell ref="B3:D3"/>
    <mergeCell ref="B4:B5"/>
    <mergeCell ref="C4:C5"/>
    <mergeCell ref="D4:D5"/>
  </mergeCells>
  <pageMargins left="0.7" right="0.7" top="0.75" bottom="0.75" header="0.3" footer="0.3"/>
  <pageSetup paperSize="9" scale="7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7"/>
  <sheetViews>
    <sheetView showGridLines="0" zoomScaleNormal="100" workbookViewId="0">
      <selection activeCell="C8" sqref="C8"/>
    </sheetView>
  </sheetViews>
  <sheetFormatPr baseColWidth="10" defaultColWidth="11.42578125" defaultRowHeight="15" x14ac:dyDescent="0.25"/>
  <cols>
    <col min="1" max="1" width="11.42578125" style="19"/>
    <col min="2" max="2" width="61.140625" style="19" customWidth="1"/>
    <col min="3" max="3" width="28.5703125" style="19" customWidth="1"/>
    <col min="4" max="16384" width="11.42578125" style="19"/>
  </cols>
  <sheetData>
    <row r="1" spans="1:8" ht="18.75" x14ac:dyDescent="0.3">
      <c r="A1" s="80" t="s">
        <v>193</v>
      </c>
      <c r="C1" s="19" t="s">
        <v>283</v>
      </c>
    </row>
    <row r="2" spans="1:8" ht="18.75" x14ac:dyDescent="0.3">
      <c r="A2" s="80"/>
    </row>
    <row r="3" spans="1:8" x14ac:dyDescent="0.25">
      <c r="B3" s="34" t="s">
        <v>194</v>
      </c>
      <c r="C3" s="34"/>
    </row>
    <row r="4" spans="1:8" ht="15.75" x14ac:dyDescent="0.25">
      <c r="B4" s="9"/>
      <c r="C4" s="111" t="s">
        <v>34</v>
      </c>
    </row>
    <row r="5" spans="1:8" ht="15.75" x14ac:dyDescent="0.25">
      <c r="B5" s="10" t="s">
        <v>26</v>
      </c>
      <c r="C5" s="112">
        <f>+'Tabeller til prisskjema'!D18</f>
        <v>0</v>
      </c>
      <c r="D5" s="19" t="s">
        <v>178</v>
      </c>
    </row>
    <row r="6" spans="1:8" ht="15.75" x14ac:dyDescent="0.25">
      <c r="B6" s="10" t="s">
        <v>27</v>
      </c>
      <c r="C6" s="112">
        <f>+'Tabeller til prisskjema'!D19</f>
        <v>0</v>
      </c>
      <c r="D6" s="19" t="s">
        <v>178</v>
      </c>
    </row>
    <row r="7" spans="1:8" ht="15.75" x14ac:dyDescent="0.25">
      <c r="B7" s="10" t="s">
        <v>167</v>
      </c>
      <c r="C7" s="112">
        <f>+'Tabeller til prisskjema'!D20</f>
        <v>0</v>
      </c>
      <c r="D7" s="19" t="s">
        <v>178</v>
      </c>
    </row>
    <row r="8" spans="1:8" ht="20.25" customHeight="1" x14ac:dyDescent="0.25">
      <c r="B8" s="10" t="s">
        <v>334</v>
      </c>
      <c r="C8" s="112">
        <f>+'Tabeller til prisskjema'!D21</f>
        <v>0</v>
      </c>
      <c r="D8" s="19" t="s">
        <v>178</v>
      </c>
    </row>
    <row r="9" spans="1:8" ht="15.75" x14ac:dyDescent="0.25">
      <c r="B9" s="9" t="s">
        <v>32</v>
      </c>
      <c r="C9" s="113">
        <f>SUM(C5:C8)</f>
        <v>0</v>
      </c>
      <c r="D9" s="19" t="s">
        <v>178</v>
      </c>
    </row>
    <row r="10" spans="1:8" ht="15.75" x14ac:dyDescent="0.25">
      <c r="B10" s="10" t="s">
        <v>199</v>
      </c>
      <c r="C10" s="112">
        <f>+C9*'Tabeller til prisskjema'!B27</f>
        <v>0</v>
      </c>
      <c r="D10" s="19" t="s">
        <v>201</v>
      </c>
    </row>
    <row r="11" spans="1:8" ht="15.75" x14ac:dyDescent="0.25">
      <c r="B11" s="9" t="s">
        <v>33</v>
      </c>
      <c r="C11" s="113">
        <f>+C10+C9</f>
        <v>0</v>
      </c>
    </row>
    <row r="12" spans="1:8" ht="32.25" customHeight="1" x14ac:dyDescent="0.25">
      <c r="B12" s="10" t="s">
        <v>146</v>
      </c>
      <c r="C12" s="112">
        <f>+'Tabeller til prisskjema'!C32</f>
        <v>0</v>
      </c>
      <c r="D12" s="19" t="s">
        <v>212</v>
      </c>
    </row>
    <row r="13" spans="1:8" ht="15.75" x14ac:dyDescent="0.25">
      <c r="B13" s="9" t="s">
        <v>176</v>
      </c>
      <c r="C13" s="113">
        <f>+C11-C12</f>
        <v>0</v>
      </c>
    </row>
    <row r="14" spans="1:8" x14ac:dyDescent="0.25">
      <c r="B14" s="114" t="s">
        <v>195</v>
      </c>
    </row>
    <row r="15" spans="1:8" x14ac:dyDescent="0.25">
      <c r="B15" s="19" t="s">
        <v>335</v>
      </c>
      <c r="D15" s="34"/>
      <c r="E15" s="34"/>
      <c r="G15" s="34"/>
      <c r="H15" s="34"/>
    </row>
    <row r="16" spans="1:8" x14ac:dyDescent="0.25">
      <c r="F16" s="115"/>
    </row>
    <row r="17" spans="2:7" x14ac:dyDescent="0.25">
      <c r="B17" s="34" t="s">
        <v>207</v>
      </c>
      <c r="C17" s="116"/>
      <c r="D17" s="34"/>
      <c r="E17" s="34"/>
      <c r="F17" s="34"/>
      <c r="G17" s="34"/>
    </row>
    <row r="18" spans="2:7" ht="15.75" x14ac:dyDescent="0.25">
      <c r="B18" s="9"/>
      <c r="C18" s="111" t="s">
        <v>34</v>
      </c>
      <c r="D18" s="34"/>
      <c r="E18" s="34"/>
      <c r="F18" s="34"/>
      <c r="G18" s="34"/>
    </row>
    <row r="19" spans="2:7" ht="15.75" x14ac:dyDescent="0.25">
      <c r="B19" s="46" t="s">
        <v>30</v>
      </c>
      <c r="C19" s="117">
        <f>+'Tabeller til prisskjema'!C45</f>
        <v>0</v>
      </c>
      <c r="D19" s="19" t="s">
        <v>177</v>
      </c>
      <c r="E19" s="34"/>
      <c r="F19" s="34"/>
      <c r="G19" s="34"/>
    </row>
    <row r="20" spans="2:7" ht="15.75" x14ac:dyDescent="0.25">
      <c r="B20" s="46" t="s">
        <v>29</v>
      </c>
      <c r="C20" s="117">
        <f>+'Tabeller til prisskjema'!C46</f>
        <v>0</v>
      </c>
      <c r="D20" s="19" t="s">
        <v>177</v>
      </c>
      <c r="E20" s="34"/>
      <c r="F20" s="34"/>
      <c r="G20" s="34"/>
    </row>
    <row r="21" spans="2:7" ht="15.75" x14ac:dyDescent="0.25">
      <c r="B21" s="46" t="s">
        <v>31</v>
      </c>
      <c r="C21" s="117">
        <f>+'Tabeller til prisskjema'!C47</f>
        <v>0</v>
      </c>
      <c r="D21" s="19" t="s">
        <v>177</v>
      </c>
      <c r="E21" s="34"/>
      <c r="F21" s="34"/>
      <c r="G21" s="34"/>
    </row>
    <row r="22" spans="2:7" ht="15.75" x14ac:dyDescent="0.25">
      <c r="B22" s="47" t="s">
        <v>93</v>
      </c>
      <c r="C22" s="117">
        <f>+'Tabeller til prisskjema'!C49+'Tabeller til prisskjema'!C48</f>
        <v>0</v>
      </c>
      <c r="D22" s="19" t="s">
        <v>177</v>
      </c>
      <c r="E22" s="34"/>
      <c r="F22" s="34"/>
      <c r="G22" s="34"/>
    </row>
    <row r="23" spans="2:7" ht="15.75" x14ac:dyDescent="0.25">
      <c r="B23" s="9" t="s">
        <v>32</v>
      </c>
      <c r="C23" s="118">
        <f>SUM(C19:C22)</f>
        <v>0</v>
      </c>
      <c r="D23" s="34"/>
      <c r="E23" s="34"/>
      <c r="F23" s="34"/>
      <c r="G23" s="34"/>
    </row>
    <row r="24" spans="2:7" ht="15.75" x14ac:dyDescent="0.25">
      <c r="B24" s="47" t="s">
        <v>199</v>
      </c>
      <c r="C24" s="119">
        <f>+C23*'Tabeller til prisskjema'!B27</f>
        <v>0</v>
      </c>
      <c r="D24" s="19" t="s">
        <v>201</v>
      </c>
      <c r="E24" s="34"/>
      <c r="F24" s="34"/>
      <c r="G24" s="34"/>
    </row>
    <row r="25" spans="2:7" ht="15.75" x14ac:dyDescent="0.25">
      <c r="B25" s="9" t="s">
        <v>174</v>
      </c>
      <c r="C25" s="120">
        <f>+C24+C23</f>
        <v>0</v>
      </c>
      <c r="D25" s="34"/>
      <c r="E25" s="34"/>
      <c r="F25" s="34"/>
      <c r="G25" s="34"/>
    </row>
    <row r="26" spans="2:7" x14ac:dyDescent="0.25">
      <c r="B26" s="114" t="s">
        <v>195</v>
      </c>
      <c r="C26" s="121"/>
      <c r="D26" s="34"/>
      <c r="E26" s="34"/>
      <c r="F26" s="34"/>
      <c r="G26" s="34"/>
    </row>
    <row r="27" spans="2:7" x14ac:dyDescent="0.25">
      <c r="B27" s="19" t="s">
        <v>336</v>
      </c>
      <c r="C27" s="121"/>
      <c r="D27" s="34"/>
      <c r="E27" s="34"/>
      <c r="F27" s="34"/>
      <c r="G27" s="34"/>
    </row>
    <row r="28" spans="2:7" x14ac:dyDescent="0.25">
      <c r="C28" s="121"/>
      <c r="D28" s="34"/>
      <c r="E28" s="34"/>
      <c r="F28" s="34"/>
      <c r="G28" s="34"/>
    </row>
    <row r="29" spans="2:7" x14ac:dyDescent="0.25">
      <c r="B29" s="122" t="s">
        <v>238</v>
      </c>
      <c r="C29" s="121"/>
      <c r="D29" s="34"/>
      <c r="F29" s="34"/>
      <c r="G29" s="34"/>
    </row>
    <row r="30" spans="2:7" ht="15.75" x14ac:dyDescent="0.25">
      <c r="B30" s="11"/>
      <c r="C30" s="111" t="s">
        <v>34</v>
      </c>
      <c r="D30" s="34"/>
      <c r="E30" s="34"/>
      <c r="F30" s="34"/>
      <c r="G30" s="34"/>
    </row>
    <row r="31" spans="2:7" ht="15.75" x14ac:dyDescent="0.25">
      <c r="B31" s="47" t="s">
        <v>364</v>
      </c>
      <c r="C31" s="119">
        <f>+'Tabeller til prisskjema'!C54</f>
        <v>0</v>
      </c>
      <c r="D31" s="19" t="s">
        <v>213</v>
      </c>
      <c r="E31" s="34"/>
      <c r="F31" s="34"/>
      <c r="G31" s="34"/>
    </row>
    <row r="32" spans="2:7" ht="15.75" x14ac:dyDescent="0.25">
      <c r="B32" s="47" t="s">
        <v>188</v>
      </c>
      <c r="C32" s="119">
        <f>+'Tabeller til prisskjema'!C66</f>
        <v>0</v>
      </c>
      <c r="D32" s="19" t="s">
        <v>214</v>
      </c>
      <c r="E32" s="34"/>
      <c r="F32" s="34"/>
      <c r="G32" s="34"/>
    </row>
    <row r="33" spans="2:7" ht="15.75" x14ac:dyDescent="0.25">
      <c r="B33" s="9" t="s">
        <v>32</v>
      </c>
      <c r="C33" s="118">
        <f>+C32+C31</f>
        <v>0</v>
      </c>
      <c r="E33" s="34"/>
      <c r="F33" s="34"/>
      <c r="G33" s="34"/>
    </row>
    <row r="34" spans="2:7" ht="31.5" x14ac:dyDescent="0.25">
      <c r="B34" s="46" t="s">
        <v>367</v>
      </c>
      <c r="C34" s="73">
        <f>+(C33)*'Tabeller til prisskjema'!B27</f>
        <v>0</v>
      </c>
      <c r="D34" s="19" t="s">
        <v>201</v>
      </c>
      <c r="E34" s="34"/>
      <c r="F34" s="34"/>
      <c r="G34" s="34"/>
    </row>
    <row r="35" spans="2:7" ht="15.75" x14ac:dyDescent="0.25">
      <c r="B35" s="46" t="s">
        <v>200</v>
      </c>
      <c r="C35" s="73">
        <f>+'Tabeller til prisskjema'!C72</f>
        <v>0</v>
      </c>
      <c r="D35" s="19" t="s">
        <v>290</v>
      </c>
      <c r="E35" s="34"/>
      <c r="F35" s="34"/>
      <c r="G35" s="34"/>
    </row>
    <row r="36" spans="2:7" ht="15.75" x14ac:dyDescent="0.25">
      <c r="B36" s="9" t="s">
        <v>33</v>
      </c>
      <c r="C36" s="120">
        <f>+C33+C34+C35</f>
        <v>0</v>
      </c>
      <c r="D36" s="34"/>
      <c r="E36" s="34"/>
      <c r="F36" s="34"/>
      <c r="G36" s="34"/>
    </row>
    <row r="37" spans="2:7" x14ac:dyDescent="0.25">
      <c r="B37" s="19" t="s">
        <v>337</v>
      </c>
      <c r="C37" s="34"/>
      <c r="D37" s="34"/>
      <c r="E37" s="34"/>
      <c r="F37" s="34"/>
      <c r="G37" s="34"/>
    </row>
  </sheetData>
  <sheetProtection algorithmName="SHA-512" hashValue="cMPz0AnRBNOwTsHGBwAx2hM3AcnKZeKYsAISexILkhcoQkVEOvyPT+GfAr4cFvYqpQc5ksCEY/4DfGyNO+f54w==" saltValue="uCWmx+q5ZbKzLd+vSv9x9Q=="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75"/>
  <sheetViews>
    <sheetView showGridLines="0" workbookViewId="0"/>
  </sheetViews>
  <sheetFormatPr baseColWidth="10" defaultColWidth="11.42578125" defaultRowHeight="15" x14ac:dyDescent="0.25"/>
  <cols>
    <col min="1" max="1" width="46.5703125" style="154" customWidth="1"/>
    <col min="2" max="3" width="28.85546875" style="65" customWidth="1"/>
    <col min="4" max="5" width="15.140625" style="65" customWidth="1"/>
    <col min="6" max="6" width="44.28515625" style="153" customWidth="1"/>
    <col min="7" max="11" width="11.42578125" style="65"/>
    <col min="12" max="14" width="13.5703125" style="65" customWidth="1"/>
    <col min="15" max="16384" width="11.42578125" style="65"/>
  </cols>
  <sheetData>
    <row r="1" spans="1:6" ht="18.75" x14ac:dyDescent="0.3">
      <c r="A1" s="123" t="s">
        <v>156</v>
      </c>
      <c r="B1" s="211" t="s">
        <v>376</v>
      </c>
      <c r="F1" s="124"/>
    </row>
    <row r="2" spans="1:6" ht="30" x14ac:dyDescent="0.25">
      <c r="A2" s="65"/>
      <c r="B2" s="212" t="s">
        <v>377</v>
      </c>
      <c r="F2" s="83" t="s">
        <v>374</v>
      </c>
    </row>
    <row r="3" spans="1:6" ht="16.5" thickBot="1" x14ac:dyDescent="0.3">
      <c r="A3" s="63" t="s">
        <v>338</v>
      </c>
      <c r="F3" s="125"/>
    </row>
    <row r="4" spans="1:6" ht="30.75" thickBot="1" x14ac:dyDescent="0.3">
      <c r="A4" s="126"/>
      <c r="B4" s="127" t="s">
        <v>183</v>
      </c>
      <c r="F4" s="128" t="s">
        <v>215</v>
      </c>
    </row>
    <row r="5" spans="1:6" ht="16.5" thickBot="1" x14ac:dyDescent="0.3">
      <c r="A5" s="129" t="s">
        <v>40</v>
      </c>
      <c r="B5" s="215"/>
      <c r="F5" s="125"/>
    </row>
    <row r="6" spans="1:6" ht="16.5" thickBot="1" x14ac:dyDescent="0.3">
      <c r="A6" s="129" t="s">
        <v>41</v>
      </c>
      <c r="B6" s="215"/>
      <c r="F6" s="125"/>
    </row>
    <row r="7" spans="1:6" ht="15.75" x14ac:dyDescent="0.25">
      <c r="A7" s="130"/>
      <c r="B7" s="131"/>
      <c r="F7" s="125"/>
    </row>
    <row r="8" spans="1:6" s="132" customFormat="1" ht="16.5" thickBot="1" x14ac:dyDescent="0.3">
      <c r="A8" s="63" t="s">
        <v>217</v>
      </c>
      <c r="B8" s="55"/>
      <c r="F8" s="133"/>
    </row>
    <row r="9" spans="1:6" s="132" customFormat="1" ht="30.75" thickBot="1" x14ac:dyDescent="0.3">
      <c r="A9" s="56"/>
      <c r="B9" s="66" t="s">
        <v>49</v>
      </c>
      <c r="C9" s="65"/>
      <c r="F9" s="128" t="s">
        <v>216</v>
      </c>
    </row>
    <row r="10" spans="1:6" s="132" customFormat="1" ht="32.25" thickBot="1" x14ac:dyDescent="0.3">
      <c r="A10" s="62" t="s">
        <v>359</v>
      </c>
      <c r="B10" s="216"/>
      <c r="C10" s="134"/>
      <c r="F10" s="133"/>
    </row>
    <row r="11" spans="1:6" s="132" customFormat="1" ht="16.5" thickBot="1" x14ac:dyDescent="0.3">
      <c r="A11" s="62" t="s">
        <v>51</v>
      </c>
      <c r="B11" s="216"/>
      <c r="F11" s="133"/>
    </row>
    <row r="12" spans="1:6" s="132" customFormat="1" ht="16.5" thickBot="1" x14ac:dyDescent="0.3">
      <c r="A12" s="62" t="s">
        <v>172</v>
      </c>
      <c r="B12" s="216"/>
      <c r="F12" s="133"/>
    </row>
    <row r="13" spans="1:6" s="132" customFormat="1" ht="16.5" thickBot="1" x14ac:dyDescent="0.3">
      <c r="A13" s="62" t="s">
        <v>243</v>
      </c>
      <c r="B13" s="216"/>
      <c r="F13" s="133"/>
    </row>
    <row r="14" spans="1:6" s="132" customFormat="1" ht="16.5" thickBot="1" x14ac:dyDescent="0.3">
      <c r="A14" s="62" t="s">
        <v>248</v>
      </c>
      <c r="B14" s="216"/>
      <c r="F14" s="133"/>
    </row>
    <row r="15" spans="1:6" ht="15.75" x14ac:dyDescent="0.25">
      <c r="A15" s="130"/>
      <c r="B15" s="131"/>
      <c r="F15" s="125"/>
    </row>
    <row r="16" spans="1:6" ht="16.5" thickBot="1" x14ac:dyDescent="0.3">
      <c r="A16" s="135" t="s">
        <v>368</v>
      </c>
      <c r="B16" s="136"/>
      <c r="F16" s="125"/>
    </row>
    <row r="17" spans="1:6" ht="16.5" thickBot="1" x14ac:dyDescent="0.3">
      <c r="A17" s="57"/>
      <c r="B17" s="137" t="s">
        <v>76</v>
      </c>
      <c r="C17" s="137" t="s">
        <v>77</v>
      </c>
      <c r="D17" s="137" t="s">
        <v>34</v>
      </c>
      <c r="F17" s="125"/>
    </row>
    <row r="18" spans="1:6" ht="16.5" thickBot="1" x14ac:dyDescent="0.3">
      <c r="A18" s="58" t="s">
        <v>26</v>
      </c>
      <c r="B18" s="138"/>
      <c r="C18" s="139"/>
      <c r="D18" s="140">
        <f>+B18*B13</f>
        <v>0</v>
      </c>
      <c r="F18" s="125"/>
    </row>
    <row r="19" spans="1:6" ht="16.5" thickBot="1" x14ac:dyDescent="0.3">
      <c r="A19" s="58" t="s">
        <v>27</v>
      </c>
      <c r="B19" s="139"/>
      <c r="C19" s="138"/>
      <c r="D19" s="140">
        <f>+C19*B10</f>
        <v>0</v>
      </c>
      <c r="F19" s="125"/>
    </row>
    <row r="20" spans="1:6" ht="16.5" thickBot="1" x14ac:dyDescent="0.3">
      <c r="A20" s="58" t="s">
        <v>167</v>
      </c>
      <c r="B20" s="138"/>
      <c r="C20" s="139"/>
      <c r="D20" s="140">
        <f>+B20*B13</f>
        <v>0</v>
      </c>
      <c r="F20" s="125"/>
    </row>
    <row r="21" spans="1:6" ht="60.75" thickBot="1" x14ac:dyDescent="0.3">
      <c r="A21" s="58" t="s">
        <v>28</v>
      </c>
      <c r="B21" s="138"/>
      <c r="C21" s="139"/>
      <c r="D21" s="140">
        <f>+B21*B13</f>
        <v>0</v>
      </c>
      <c r="E21" s="141"/>
      <c r="F21" s="128" t="s">
        <v>286</v>
      </c>
    </row>
    <row r="22" spans="1:6" ht="15.75" x14ac:dyDescent="0.25">
      <c r="A22" s="59" t="s">
        <v>339</v>
      </c>
      <c r="B22" s="142"/>
      <c r="F22" s="125"/>
    </row>
    <row r="23" spans="1:6" x14ac:dyDescent="0.25">
      <c r="A23" s="143" t="s">
        <v>195</v>
      </c>
      <c r="F23" s="125"/>
    </row>
    <row r="24" spans="1:6" x14ac:dyDescent="0.25">
      <c r="A24" s="143"/>
      <c r="F24" s="125"/>
    </row>
    <row r="25" spans="1:6" ht="16.5" thickBot="1" x14ac:dyDescent="0.3">
      <c r="A25" s="135" t="s">
        <v>273</v>
      </c>
      <c r="B25" s="136"/>
      <c r="F25" s="125"/>
    </row>
    <row r="26" spans="1:6" ht="30.75" thickBot="1" x14ac:dyDescent="0.3">
      <c r="A26" s="57"/>
      <c r="B26" s="137" t="s">
        <v>198</v>
      </c>
      <c r="F26" s="128" t="s">
        <v>218</v>
      </c>
    </row>
    <row r="27" spans="1:6" ht="16.5" thickBot="1" x14ac:dyDescent="0.3">
      <c r="A27" s="58" t="s">
        <v>265</v>
      </c>
      <c r="B27" s="217"/>
      <c r="F27" s="125"/>
    </row>
    <row r="28" spans="1:6" x14ac:dyDescent="0.25">
      <c r="A28" s="143" t="s">
        <v>281</v>
      </c>
      <c r="F28" s="125"/>
    </row>
    <row r="29" spans="1:6" x14ac:dyDescent="0.25">
      <c r="A29" s="143"/>
      <c r="F29" s="125"/>
    </row>
    <row r="30" spans="1:6" ht="16.5" thickBot="1" x14ac:dyDescent="0.3">
      <c r="A30" s="63" t="s">
        <v>250</v>
      </c>
      <c r="F30" s="125"/>
    </row>
    <row r="31" spans="1:6" ht="16.5" thickBot="1" x14ac:dyDescent="0.3">
      <c r="A31" s="57"/>
      <c r="B31" s="137" t="s">
        <v>76</v>
      </c>
      <c r="C31" s="137" t="s">
        <v>34</v>
      </c>
      <c r="F31" s="125"/>
    </row>
    <row r="32" spans="1:6" ht="48" thickBot="1" x14ac:dyDescent="0.3">
      <c r="A32" s="58" t="s">
        <v>251</v>
      </c>
      <c r="B32" s="138"/>
      <c r="C32" s="140">
        <f>+B32*B13</f>
        <v>0</v>
      </c>
      <c r="F32" s="125"/>
    </row>
    <row r="33" spans="1:6" ht="15.75" x14ac:dyDescent="0.25">
      <c r="A33" s="60"/>
      <c r="B33" s="142"/>
      <c r="C33" s="142"/>
      <c r="F33" s="125"/>
    </row>
    <row r="34" spans="1:6" ht="15.75" x14ac:dyDescent="0.25">
      <c r="A34" s="60"/>
      <c r="B34" s="142"/>
      <c r="C34" s="142"/>
      <c r="F34" s="125"/>
    </row>
    <row r="35" spans="1:6" ht="16.5" thickBot="1" x14ac:dyDescent="0.3">
      <c r="A35" s="63" t="s">
        <v>340</v>
      </c>
      <c r="F35" s="125"/>
    </row>
    <row r="36" spans="1:6" ht="33.75" customHeight="1" thickBot="1" x14ac:dyDescent="0.3">
      <c r="A36" s="126"/>
      <c r="B36" s="127" t="s">
        <v>341</v>
      </c>
      <c r="F36" s="52" t="s">
        <v>219</v>
      </c>
    </row>
    <row r="37" spans="1:6" ht="16.5" thickBot="1" x14ac:dyDescent="0.3">
      <c r="A37" s="129" t="s">
        <v>42</v>
      </c>
      <c r="B37" s="215"/>
      <c r="C37" s="141"/>
      <c r="F37" s="125"/>
    </row>
    <row r="38" spans="1:6" ht="16.5" thickBot="1" x14ac:dyDescent="0.3">
      <c r="A38" s="129" t="s">
        <v>43</v>
      </c>
      <c r="B38" s="215"/>
      <c r="F38" s="125"/>
    </row>
    <row r="39" spans="1:6" ht="16.5" thickBot="1" x14ac:dyDescent="0.3">
      <c r="A39" s="129" t="s">
        <v>44</v>
      </c>
      <c r="B39" s="215"/>
      <c r="F39" s="125"/>
    </row>
    <row r="40" spans="1:6" ht="16.5" thickBot="1" x14ac:dyDescent="0.3">
      <c r="A40" s="129" t="s">
        <v>45</v>
      </c>
      <c r="B40" s="215"/>
      <c r="F40" s="125"/>
    </row>
    <row r="41" spans="1:6" ht="16.5" thickBot="1" x14ac:dyDescent="0.3">
      <c r="A41" s="144" t="s">
        <v>46</v>
      </c>
      <c r="B41" s="145">
        <f>SUM(B37:B40)</f>
        <v>0</v>
      </c>
      <c r="F41" s="125"/>
    </row>
    <row r="42" spans="1:6" s="132" customFormat="1" ht="15.75" x14ac:dyDescent="0.25">
      <c r="A42" s="61"/>
      <c r="B42" s="55"/>
      <c r="F42" s="133"/>
    </row>
    <row r="43" spans="1:6" ht="16.5" thickBot="1" x14ac:dyDescent="0.3">
      <c r="A43" s="63" t="s">
        <v>369</v>
      </c>
      <c r="F43" s="125"/>
    </row>
    <row r="44" spans="1:6" ht="16.5" thickBot="1" x14ac:dyDescent="0.3">
      <c r="A44" s="56"/>
      <c r="B44" s="66" t="s">
        <v>183</v>
      </c>
      <c r="C44" s="127" t="s">
        <v>170</v>
      </c>
      <c r="F44" s="125"/>
    </row>
    <row r="45" spans="1:6" ht="32.25" thickBot="1" x14ac:dyDescent="0.3">
      <c r="A45" s="58" t="s">
        <v>360</v>
      </c>
      <c r="B45" s="138"/>
      <c r="C45" s="207">
        <f>+B45*$B$13</f>
        <v>0</v>
      </c>
      <c r="F45" s="125"/>
    </row>
    <row r="46" spans="1:6" ht="32.25" thickBot="1" x14ac:dyDescent="0.3">
      <c r="A46" s="58" t="s">
        <v>361</v>
      </c>
      <c r="B46" s="138"/>
      <c r="C46" s="207">
        <f t="shared" ref="C46:C47" si="0">+B46*$B$13</f>
        <v>0</v>
      </c>
      <c r="F46" s="125"/>
    </row>
    <row r="47" spans="1:6" ht="16.5" thickBot="1" x14ac:dyDescent="0.3">
      <c r="A47" s="58" t="s">
        <v>362</v>
      </c>
      <c r="B47" s="138"/>
      <c r="C47" s="207">
        <f t="shared" si="0"/>
        <v>0</v>
      </c>
      <c r="F47" s="125"/>
    </row>
    <row r="48" spans="1:6" ht="48" thickBot="1" x14ac:dyDescent="0.3">
      <c r="A48" s="62" t="s">
        <v>365</v>
      </c>
      <c r="B48" s="138"/>
      <c r="C48" s="146">
        <f>+B48*(B10+B11+B12)</f>
        <v>0</v>
      </c>
      <c r="F48" s="125"/>
    </row>
    <row r="49" spans="1:6" ht="32.25" thickBot="1" x14ac:dyDescent="0.3">
      <c r="A49" s="62" t="s">
        <v>366</v>
      </c>
      <c r="B49" s="206"/>
      <c r="C49" s="140">
        <f>+B49*B13</f>
        <v>0</v>
      </c>
      <c r="F49" s="125"/>
    </row>
    <row r="50" spans="1:6" ht="15.75" x14ac:dyDescent="0.25">
      <c r="A50" s="143" t="s">
        <v>195</v>
      </c>
      <c r="B50" s="55"/>
      <c r="C50" s="132"/>
      <c r="D50" s="132"/>
      <c r="F50" s="125"/>
    </row>
    <row r="51" spans="1:6" x14ac:dyDescent="0.25">
      <c r="A51" s="65"/>
      <c r="F51" s="125"/>
    </row>
    <row r="52" spans="1:6" ht="16.5" thickBot="1" x14ac:dyDescent="0.3">
      <c r="A52" s="63" t="s">
        <v>370</v>
      </c>
      <c r="F52" s="125"/>
    </row>
    <row r="53" spans="1:6" ht="16.5" thickBot="1" x14ac:dyDescent="0.3">
      <c r="A53" s="56"/>
      <c r="B53" s="66" t="s">
        <v>171</v>
      </c>
      <c r="C53" s="127" t="s">
        <v>170</v>
      </c>
      <c r="F53" s="125"/>
    </row>
    <row r="54" spans="1:6" ht="32.25" thickBot="1" x14ac:dyDescent="0.3">
      <c r="A54" s="62" t="s">
        <v>363</v>
      </c>
      <c r="B54" s="70"/>
      <c r="C54" s="140">
        <f>+B54*(B10+B12)</f>
        <v>0</v>
      </c>
      <c r="F54" s="125"/>
    </row>
    <row r="55" spans="1:6" ht="15.75" x14ac:dyDescent="0.25">
      <c r="A55" s="61" t="s">
        <v>287</v>
      </c>
      <c r="B55" s="55"/>
      <c r="C55" s="132"/>
      <c r="D55" s="132"/>
      <c r="F55" s="125"/>
    </row>
    <row r="56" spans="1:6" ht="15.75" x14ac:dyDescent="0.25">
      <c r="A56" s="61" t="s">
        <v>253</v>
      </c>
      <c r="B56" s="55"/>
      <c r="C56" s="132"/>
      <c r="D56" s="132"/>
      <c r="F56" s="125"/>
    </row>
    <row r="57" spans="1:6" ht="15.75" x14ac:dyDescent="0.25">
      <c r="A57" s="61"/>
      <c r="B57" s="55"/>
      <c r="C57" s="132"/>
      <c r="D57" s="132"/>
      <c r="F57" s="125"/>
    </row>
    <row r="58" spans="1:6" ht="15.75" x14ac:dyDescent="0.25">
      <c r="A58" s="61"/>
      <c r="B58" s="55"/>
      <c r="C58" s="132"/>
      <c r="D58" s="132"/>
      <c r="F58" s="125"/>
    </row>
    <row r="59" spans="1:6" ht="16.5" thickBot="1" x14ac:dyDescent="0.3">
      <c r="A59" s="63" t="s">
        <v>371</v>
      </c>
      <c r="B59" s="64"/>
      <c r="F59" s="125"/>
    </row>
    <row r="60" spans="1:6" ht="48" thickBot="1" x14ac:dyDescent="0.3">
      <c r="A60" s="56"/>
      <c r="B60" s="66" t="s">
        <v>372</v>
      </c>
      <c r="C60" s="66" t="s">
        <v>49</v>
      </c>
      <c r="F60" s="125"/>
    </row>
    <row r="61" spans="1:6" ht="16.5" thickBot="1" x14ac:dyDescent="0.3">
      <c r="A61" s="62" t="s">
        <v>91</v>
      </c>
      <c r="B61" s="70"/>
      <c r="C61" s="140">
        <f>+B61*(D18+D19+D20)</f>
        <v>0</v>
      </c>
      <c r="F61" s="125"/>
    </row>
    <row r="62" spans="1:6" ht="16.5" thickBot="1" x14ac:dyDescent="0.3">
      <c r="A62" s="62" t="s">
        <v>30</v>
      </c>
      <c r="B62" s="70"/>
      <c r="C62" s="140">
        <f>+B62*C45</f>
        <v>0</v>
      </c>
      <c r="F62" s="125"/>
    </row>
    <row r="63" spans="1:6" ht="16.5" thickBot="1" x14ac:dyDescent="0.3">
      <c r="A63" s="62" t="s">
        <v>92</v>
      </c>
      <c r="B63" s="70"/>
      <c r="C63" s="140">
        <f>+B63*C46</f>
        <v>0</v>
      </c>
      <c r="F63" s="125"/>
    </row>
    <row r="64" spans="1:6" ht="16.5" thickBot="1" x14ac:dyDescent="0.3">
      <c r="A64" s="62" t="s">
        <v>93</v>
      </c>
      <c r="B64" s="70"/>
      <c r="C64" s="140">
        <f>+B64*C48</f>
        <v>0</v>
      </c>
      <c r="F64" s="125"/>
    </row>
    <row r="65" spans="1:6" ht="16.5" thickBot="1" x14ac:dyDescent="0.3">
      <c r="A65" s="67" t="s">
        <v>35</v>
      </c>
      <c r="B65" s="70"/>
      <c r="C65" s="140">
        <f>+B65*C54</f>
        <v>0</v>
      </c>
      <c r="F65" s="125"/>
    </row>
    <row r="66" spans="1:6" ht="16.5" thickBot="1" x14ac:dyDescent="0.3">
      <c r="A66" s="147" t="s">
        <v>36</v>
      </c>
      <c r="B66" s="148"/>
      <c r="C66" s="149">
        <f>SUM(C61:C65)</f>
        <v>0</v>
      </c>
      <c r="F66" s="125"/>
    </row>
    <row r="67" spans="1:6" ht="15.75" x14ac:dyDescent="0.25">
      <c r="A67" s="61"/>
      <c r="B67" s="55"/>
      <c r="C67" s="132"/>
      <c r="D67" s="132"/>
      <c r="F67" s="125"/>
    </row>
    <row r="68" spans="1:6" ht="16.5" thickBot="1" x14ac:dyDescent="0.3">
      <c r="A68" s="63" t="s">
        <v>342</v>
      </c>
      <c r="F68" s="125"/>
    </row>
    <row r="69" spans="1:6" ht="60.75" thickBot="1" x14ac:dyDescent="0.3">
      <c r="A69" s="68"/>
      <c r="B69" s="66" t="s">
        <v>183</v>
      </c>
      <c r="C69" s="66" t="s">
        <v>49</v>
      </c>
      <c r="F69" s="128" t="s">
        <v>247</v>
      </c>
    </row>
    <row r="70" spans="1:6" ht="16.5" thickBot="1" x14ac:dyDescent="0.3">
      <c r="A70" s="150" t="s">
        <v>288</v>
      </c>
      <c r="B70" s="215"/>
      <c r="C70" s="151">
        <f>+B70*B14</f>
        <v>0</v>
      </c>
      <c r="F70" s="125"/>
    </row>
    <row r="71" spans="1:6" ht="32.25" thickBot="1" x14ac:dyDescent="0.3">
      <c r="A71" s="152" t="s">
        <v>197</v>
      </c>
      <c r="B71" s="215"/>
      <c r="C71" s="151">
        <f>+B71*B14</f>
        <v>0</v>
      </c>
      <c r="F71" s="125"/>
    </row>
    <row r="72" spans="1:6" ht="16.5" thickBot="1" x14ac:dyDescent="0.3">
      <c r="A72" s="147" t="s">
        <v>47</v>
      </c>
      <c r="B72" s="145">
        <f>+B70-B71</f>
        <v>0</v>
      </c>
      <c r="C72" s="149">
        <f>C70-C71</f>
        <v>0</v>
      </c>
      <c r="F72" s="125"/>
    </row>
    <row r="73" spans="1:6" x14ac:dyDescent="0.25">
      <c r="A73" s="69" t="s">
        <v>343</v>
      </c>
      <c r="B73" s="143"/>
      <c r="C73" s="143"/>
    </row>
    <row r="75" spans="1:6" ht="15.75" x14ac:dyDescent="0.25">
      <c r="A75" s="65"/>
      <c r="B75" s="64"/>
    </row>
  </sheetData>
  <sheetProtection algorithmName="SHA-512" hashValue="aMC38eOQpSuOEctm9p9aXpRk3Bgz2MfC6HAt79ZYbZXdbRNa46alHSE8KrrFglylTOfBQfvbMNCIZ+PS/9yHfg==" saltValue="iv6bdAxLJw1VdmA20YolmA==" spinCount="100000" sheet="1" objects="1" scenarios="1"/>
  <pageMargins left="0.7" right="0.7" top="0.75" bottom="0.75" header="0.3" footer="0.3"/>
  <pageSetup paperSize="9" scale="5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86D78-AB07-4B1E-A2BB-C966AE7A7093}">
  <dimension ref="A1:H29"/>
  <sheetViews>
    <sheetView showGridLines="0" workbookViewId="0">
      <selection activeCell="B19" sqref="B19"/>
    </sheetView>
  </sheetViews>
  <sheetFormatPr baseColWidth="10" defaultColWidth="11.42578125" defaultRowHeight="15" x14ac:dyDescent="0.25"/>
  <cols>
    <col min="1" max="1" width="52" style="19" customWidth="1"/>
    <col min="2" max="5" width="12.85546875" style="19" customWidth="1"/>
    <col min="6" max="6" width="12.85546875" style="153" customWidth="1"/>
    <col min="7" max="7" width="42.140625" style="153" customWidth="1"/>
    <col min="8" max="8" width="12.85546875" style="153" customWidth="1"/>
    <col min="9" max="13" width="12.85546875" style="19" customWidth="1"/>
    <col min="14" max="14" width="11" style="19" bestFit="1" customWidth="1"/>
    <col min="15" max="16384" width="11.42578125" style="19"/>
  </cols>
  <sheetData>
    <row r="1" spans="1:7" ht="18.75" x14ac:dyDescent="0.3">
      <c r="A1" s="155" t="s">
        <v>157</v>
      </c>
      <c r="B1" s="156" t="s">
        <v>284</v>
      </c>
      <c r="G1" s="124"/>
    </row>
    <row r="2" spans="1:7" x14ac:dyDescent="0.25">
      <c r="B2" s="212" t="s">
        <v>377</v>
      </c>
      <c r="G2" s="124"/>
    </row>
    <row r="3" spans="1:7" ht="30.75" thickBot="1" x14ac:dyDescent="0.3">
      <c r="A3" s="157" t="s">
        <v>344</v>
      </c>
      <c r="G3" s="83" t="s">
        <v>374</v>
      </c>
    </row>
    <row r="4" spans="1:7" ht="48" thickBot="1" x14ac:dyDescent="0.3">
      <c r="A4" s="12"/>
      <c r="B4" s="13" t="s">
        <v>72</v>
      </c>
      <c r="G4" s="125"/>
    </row>
    <row r="5" spans="1:7" ht="16.5" thickBot="1" x14ac:dyDescent="0.3">
      <c r="A5" s="14" t="s">
        <v>26</v>
      </c>
      <c r="B5" s="74"/>
      <c r="G5" s="125"/>
    </row>
    <row r="6" spans="1:7" ht="16.5" thickBot="1" x14ac:dyDescent="0.3">
      <c r="A6" s="14" t="s">
        <v>29</v>
      </c>
      <c r="B6" s="74"/>
      <c r="G6" s="125"/>
    </row>
    <row r="7" spans="1:7" ht="16.5" thickBot="1" x14ac:dyDescent="0.3">
      <c r="A7" s="14" t="s">
        <v>30</v>
      </c>
      <c r="B7" s="74"/>
      <c r="G7" s="125"/>
    </row>
    <row r="8" spans="1:7" ht="16.5" thickBot="1" x14ac:dyDescent="0.3">
      <c r="A8" s="14" t="s">
        <v>31</v>
      </c>
      <c r="B8" s="74"/>
      <c r="G8" s="125"/>
    </row>
    <row r="9" spans="1:7" ht="48" thickBot="1" x14ac:dyDescent="0.3">
      <c r="A9" s="14" t="s">
        <v>155</v>
      </c>
      <c r="B9" s="74"/>
      <c r="G9" s="125"/>
    </row>
    <row r="10" spans="1:7" ht="15.75" x14ac:dyDescent="0.25">
      <c r="A10" s="44" t="s">
        <v>345</v>
      </c>
      <c r="B10" s="158"/>
      <c r="G10" s="125"/>
    </row>
    <row r="11" spans="1:7" ht="15.75" x14ac:dyDescent="0.25">
      <c r="A11" s="44"/>
      <c r="B11" s="158"/>
      <c r="G11" s="125"/>
    </row>
    <row r="12" spans="1:7" ht="16.5" thickBot="1" x14ac:dyDescent="0.3">
      <c r="A12" s="157" t="s">
        <v>220</v>
      </c>
      <c r="C12" s="159"/>
      <c r="G12" s="125"/>
    </row>
    <row r="13" spans="1:7" ht="16.5" thickBot="1" x14ac:dyDescent="0.3">
      <c r="A13" s="160"/>
      <c r="B13" s="161">
        <v>2020</v>
      </c>
      <c r="C13" s="161">
        <v>2019</v>
      </c>
      <c r="D13" s="161">
        <v>2018</v>
      </c>
      <c r="E13" s="161">
        <v>2017</v>
      </c>
      <c r="F13" s="162">
        <v>2016</v>
      </c>
      <c r="G13" s="125"/>
    </row>
    <row r="14" spans="1:7" ht="32.25" thickBot="1" x14ac:dyDescent="0.3">
      <c r="A14" s="163" t="s">
        <v>202</v>
      </c>
      <c r="B14" s="164"/>
      <c r="C14" s="164"/>
      <c r="D14" s="164"/>
      <c r="E14" s="164"/>
      <c r="F14" s="165"/>
      <c r="G14" s="125"/>
    </row>
    <row r="15" spans="1:7" ht="15.75" x14ac:dyDescent="0.25">
      <c r="A15" s="44"/>
      <c r="B15" s="158"/>
      <c r="G15" s="125"/>
    </row>
    <row r="16" spans="1:7" x14ac:dyDescent="0.25">
      <c r="G16" s="125"/>
    </row>
    <row r="17" spans="1:8" ht="16.5" thickBot="1" x14ac:dyDescent="0.3">
      <c r="A17" s="45" t="s">
        <v>346</v>
      </c>
      <c r="G17" s="125"/>
    </row>
    <row r="18" spans="1:8" ht="16.5" thickBot="1" x14ac:dyDescent="0.3">
      <c r="A18" s="15"/>
      <c r="B18" s="16" t="s">
        <v>183</v>
      </c>
      <c r="C18" s="16"/>
      <c r="G18" s="125"/>
    </row>
    <row r="19" spans="1:8" ht="32.25" thickBot="1" x14ac:dyDescent="0.3">
      <c r="A19" s="166" t="s">
        <v>264</v>
      </c>
      <c r="B19" s="213"/>
      <c r="C19" s="54"/>
      <c r="G19" s="128" t="s">
        <v>221</v>
      </c>
    </row>
    <row r="20" spans="1:8" ht="111" thickBot="1" x14ac:dyDescent="0.3">
      <c r="A20" s="167" t="s">
        <v>239</v>
      </c>
      <c r="B20" s="71"/>
      <c r="C20" s="168" t="s">
        <v>151</v>
      </c>
      <c r="E20" s="169"/>
      <c r="G20" s="125"/>
    </row>
    <row r="21" spans="1:8" x14ac:dyDescent="0.25">
      <c r="A21" s="170"/>
      <c r="G21" s="125"/>
    </row>
    <row r="22" spans="1:8" s="34" customFormat="1" x14ac:dyDescent="0.25">
      <c r="F22" s="171"/>
      <c r="G22" s="172"/>
      <c r="H22" s="171"/>
    </row>
    <row r="23" spans="1:8" ht="16.5" thickBot="1" x14ac:dyDescent="0.3">
      <c r="A23" s="45" t="s">
        <v>347</v>
      </c>
      <c r="G23" s="125"/>
    </row>
    <row r="24" spans="1:8" ht="48" thickBot="1" x14ac:dyDescent="0.3">
      <c r="A24" s="12"/>
      <c r="B24" s="13" t="s">
        <v>173</v>
      </c>
      <c r="C24" s="13" t="s">
        <v>34</v>
      </c>
      <c r="G24" s="125"/>
    </row>
    <row r="25" spans="1:8" ht="16.5" thickBot="1" x14ac:dyDescent="0.3">
      <c r="A25" s="14" t="s">
        <v>51</v>
      </c>
      <c r="B25" s="76"/>
      <c r="C25" s="173">
        <f>+'Tabeller til kvalitet'!B25*('Tabeller til prisskjema'!$B$10+'Tabeller til prisskjema'!$B$11+'Tabeller til prisskjema'!$B$12)</f>
        <v>0</v>
      </c>
      <c r="G25" s="125"/>
    </row>
    <row r="26" spans="1:8" ht="16.5" thickBot="1" x14ac:dyDescent="0.3">
      <c r="A26" s="14" t="s">
        <v>52</v>
      </c>
      <c r="B26" s="76"/>
      <c r="C26" s="173">
        <f>+'Tabeller til kvalitet'!B26*('Tabeller til prisskjema'!$B$10+'Tabeller til prisskjema'!$B$11+'Tabeller til prisskjema'!$B$12)</f>
        <v>0</v>
      </c>
      <c r="G26" s="125"/>
    </row>
    <row r="27" spans="1:8" ht="16.5" thickBot="1" x14ac:dyDescent="0.3">
      <c r="A27" s="14" t="s">
        <v>53</v>
      </c>
      <c r="B27" s="76"/>
      <c r="C27" s="173">
        <f>+'Tabeller til kvalitet'!B27*('Tabeller til prisskjema'!$B$10+'Tabeller til prisskjema'!$B$11+'Tabeller til prisskjema'!$B$12)</f>
        <v>0</v>
      </c>
      <c r="G27" s="125"/>
    </row>
    <row r="28" spans="1:8" ht="16.5" thickBot="1" x14ac:dyDescent="0.3">
      <c r="A28" s="174" t="s">
        <v>54</v>
      </c>
      <c r="B28" s="75">
        <f>SUM(B25:B27)</f>
        <v>0</v>
      </c>
      <c r="C28" s="175">
        <f>SUM(C25:C27)</f>
        <v>0</v>
      </c>
      <c r="G28" s="125"/>
    </row>
    <row r="29" spans="1:8" ht="15.75" x14ac:dyDescent="0.25">
      <c r="A29" s="43" t="s">
        <v>90</v>
      </c>
      <c r="B29" s="176"/>
      <c r="C29" s="176"/>
    </row>
  </sheetData>
  <sheetProtection algorithmName="SHA-512" hashValue="jQ02wdnBiS+v+0IgIsB1TLrMGRW1mqAiIrPZqARk/kQhTBoyd/Ks6yF6kuOXEo2ujZj+mr/QD7HHVBuYgtkcEQ==" saltValue="+9qoFcY8SuB4Fw3Jkm7Yo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3E3DF-FC21-4705-8A7A-4B9E75C68AE1}">
  <dimension ref="A1:N93"/>
  <sheetViews>
    <sheetView showGridLines="0" zoomScale="90" zoomScaleNormal="90" workbookViewId="0"/>
  </sheetViews>
  <sheetFormatPr baseColWidth="10" defaultColWidth="11.42578125" defaultRowHeight="15" x14ac:dyDescent="0.25"/>
  <cols>
    <col min="1" max="1" width="84.140625" style="19" bestFit="1" customWidth="1"/>
    <col min="2" max="3" width="19.42578125" style="19" customWidth="1"/>
    <col min="4" max="10" width="14.42578125" style="19" customWidth="1"/>
    <col min="11" max="12" width="11.42578125" style="19" customWidth="1"/>
    <col min="13" max="13" width="11.42578125" style="19"/>
    <col min="14" max="14" width="41.7109375" style="153" customWidth="1"/>
    <col min="15" max="16384" width="11.42578125" style="19"/>
  </cols>
  <sheetData>
    <row r="1" spans="1:14" ht="18.75" x14ac:dyDescent="0.3">
      <c r="A1" s="155" t="s">
        <v>204</v>
      </c>
      <c r="B1" s="156" t="s">
        <v>284</v>
      </c>
      <c r="N1" s="124"/>
    </row>
    <row r="2" spans="1:14" ht="30" x14ac:dyDescent="0.25">
      <c r="B2" s="212" t="s">
        <v>377</v>
      </c>
      <c r="N2" s="83" t="s">
        <v>374</v>
      </c>
    </row>
    <row r="3" spans="1:14" ht="16.5" thickBot="1" x14ac:dyDescent="0.3">
      <c r="A3" s="157" t="s">
        <v>348</v>
      </c>
      <c r="N3" s="125"/>
    </row>
    <row r="4" spans="1:14" ht="32.25" thickBot="1" x14ac:dyDescent="0.3">
      <c r="A4" s="12"/>
      <c r="B4" s="13" t="s">
        <v>147</v>
      </c>
      <c r="C4" s="13" t="s">
        <v>49</v>
      </c>
      <c r="N4" s="125"/>
    </row>
    <row r="5" spans="1:14" ht="32.25" thickBot="1" x14ac:dyDescent="0.3">
      <c r="A5" s="14" t="s">
        <v>349</v>
      </c>
      <c r="B5" s="72"/>
      <c r="C5" s="77">
        <f>+B5*B22</f>
        <v>0</v>
      </c>
      <c r="N5" s="125"/>
    </row>
    <row r="6" spans="1:14" ht="32.25" thickBot="1" x14ac:dyDescent="0.3">
      <c r="A6" s="14" t="s">
        <v>350</v>
      </c>
      <c r="B6" s="72"/>
      <c r="C6" s="77">
        <f>+B6*B22</f>
        <v>0</v>
      </c>
      <c r="N6" s="125"/>
    </row>
    <row r="7" spans="1:14" ht="16.5" thickBot="1" x14ac:dyDescent="0.3">
      <c r="A7" s="14" t="s">
        <v>351</v>
      </c>
      <c r="B7" s="72"/>
      <c r="C7" s="77">
        <f>+B7*B22</f>
        <v>0</v>
      </c>
      <c r="N7" s="125"/>
    </row>
    <row r="8" spans="1:14" x14ac:dyDescent="0.25">
      <c r="A8" s="41" t="s">
        <v>352</v>
      </c>
      <c r="N8" s="125"/>
    </row>
    <row r="9" spans="1:14" x14ac:dyDescent="0.25">
      <c r="N9" s="125"/>
    </row>
    <row r="10" spans="1:14" ht="16.5" thickBot="1" x14ac:dyDescent="0.3">
      <c r="A10" s="157" t="s">
        <v>353</v>
      </c>
      <c r="N10" s="125"/>
    </row>
    <row r="11" spans="1:14" ht="16.5" thickBot="1" x14ac:dyDescent="0.3">
      <c r="A11" s="177"/>
      <c r="B11" s="178" t="s">
        <v>62</v>
      </c>
      <c r="N11" s="125"/>
    </row>
    <row r="12" spans="1:14" ht="16.5" thickBot="1" x14ac:dyDescent="0.3">
      <c r="A12" s="14" t="s">
        <v>63</v>
      </c>
      <c r="B12" s="179"/>
      <c r="N12" s="125"/>
    </row>
    <row r="13" spans="1:14" ht="16.5" thickBot="1" x14ac:dyDescent="0.3">
      <c r="A13" s="14" t="s">
        <v>64</v>
      </c>
      <c r="B13" s="179"/>
      <c r="N13" s="125"/>
    </row>
    <row r="14" spans="1:14" ht="16.5" thickBot="1" x14ac:dyDescent="0.3">
      <c r="A14" s="14" t="s">
        <v>65</v>
      </c>
      <c r="B14" s="179"/>
      <c r="N14" s="125"/>
    </row>
    <row r="15" spans="1:14" ht="16.5" thickBot="1" x14ac:dyDescent="0.3">
      <c r="A15" s="180" t="s">
        <v>66</v>
      </c>
      <c r="B15" s="179"/>
      <c r="N15" s="125"/>
    </row>
    <row r="16" spans="1:14" ht="16.5" thickBot="1" x14ac:dyDescent="0.3">
      <c r="A16" s="14" t="s">
        <v>67</v>
      </c>
      <c r="B16" s="179"/>
      <c r="N16" s="125" t="s">
        <v>279</v>
      </c>
    </row>
    <row r="17" spans="1:14" ht="16.5" thickBot="1" x14ac:dyDescent="0.3">
      <c r="A17" s="14" t="s">
        <v>196</v>
      </c>
      <c r="B17" s="179"/>
      <c r="N17" s="125"/>
    </row>
    <row r="18" spans="1:14" ht="16.5" thickBot="1" x14ac:dyDescent="0.3">
      <c r="A18" s="14" t="s">
        <v>68</v>
      </c>
      <c r="B18" s="179"/>
      <c r="N18" s="125"/>
    </row>
    <row r="19" spans="1:14" ht="16.5" thickBot="1" x14ac:dyDescent="0.3">
      <c r="A19" s="14" t="s">
        <v>69</v>
      </c>
      <c r="B19" s="179"/>
      <c r="N19" s="125"/>
    </row>
    <row r="20" spans="1:14" ht="16.5" thickBot="1" x14ac:dyDescent="0.3">
      <c r="A20" s="14" t="s">
        <v>70</v>
      </c>
      <c r="B20" s="179"/>
      <c r="N20" s="125"/>
    </row>
    <row r="21" spans="1:14" ht="16.5" thickBot="1" x14ac:dyDescent="0.3">
      <c r="A21" s="14" t="s">
        <v>71</v>
      </c>
      <c r="B21" s="179"/>
      <c r="N21" s="125"/>
    </row>
    <row r="22" spans="1:14" ht="16.5" thickBot="1" x14ac:dyDescent="0.3">
      <c r="A22" s="174" t="s">
        <v>36</v>
      </c>
      <c r="B22" s="181">
        <f>SUM(B11:B21)-B15</f>
        <v>0</v>
      </c>
      <c r="C22" s="19" t="str">
        <f>+IF(B22='Tabeller til prisskjema'!B10," ","Advarsel: Premiereserven matcher ikke premiereserven i Tabell 2")</f>
        <v xml:space="preserve"> </v>
      </c>
      <c r="N22" s="125"/>
    </row>
    <row r="23" spans="1:14" ht="15.75" x14ac:dyDescent="0.25">
      <c r="A23" s="42" t="s">
        <v>354</v>
      </c>
      <c r="N23" s="125"/>
    </row>
    <row r="24" spans="1:14" ht="15.75" x14ac:dyDescent="0.25">
      <c r="A24" s="42"/>
      <c r="N24" s="125"/>
    </row>
    <row r="25" spans="1:14" ht="16.5" thickBot="1" x14ac:dyDescent="0.3">
      <c r="A25" s="157" t="s">
        <v>355</v>
      </c>
      <c r="N25" s="125"/>
    </row>
    <row r="26" spans="1:14" ht="48" thickBot="1" x14ac:dyDescent="0.3">
      <c r="A26" s="12"/>
      <c r="B26" s="13" t="s">
        <v>48</v>
      </c>
      <c r="C26" s="13" t="s">
        <v>49</v>
      </c>
      <c r="N26" s="125"/>
    </row>
    <row r="27" spans="1:14" ht="32.25" thickBot="1" x14ac:dyDescent="0.3">
      <c r="A27" s="14" t="s">
        <v>50</v>
      </c>
      <c r="B27" s="72"/>
      <c r="C27" s="182">
        <f>+B27*('Tabeller til prisskjema'!B10+'Tabeller til prisskjema'!B11+'Tabeller til prisskjema'!B12)</f>
        <v>0</v>
      </c>
      <c r="N27" s="125"/>
    </row>
    <row r="28" spans="1:14" ht="15.75" x14ac:dyDescent="0.25">
      <c r="A28" s="183"/>
      <c r="B28" s="184"/>
      <c r="C28" s="184"/>
      <c r="N28" s="125"/>
    </row>
    <row r="29" spans="1:14" ht="15.75" x14ac:dyDescent="0.25">
      <c r="A29" s="42"/>
      <c r="N29" s="125"/>
    </row>
    <row r="30" spans="1:14" ht="16.5" thickBot="1" x14ac:dyDescent="0.3">
      <c r="A30" s="157" t="s">
        <v>257</v>
      </c>
      <c r="N30" s="125"/>
    </row>
    <row r="31" spans="1:14" ht="16.5" thickBot="1" x14ac:dyDescent="0.3">
      <c r="A31" s="12"/>
      <c r="B31" s="13" t="s">
        <v>49</v>
      </c>
      <c r="N31" s="125"/>
    </row>
    <row r="32" spans="1:14" ht="32.25" thickBot="1" x14ac:dyDescent="0.3">
      <c r="A32" s="14" t="s">
        <v>179</v>
      </c>
      <c r="B32" s="179"/>
      <c r="N32" s="125"/>
    </row>
    <row r="33" spans="1:14" ht="15.75" x14ac:dyDescent="0.25">
      <c r="A33" s="183" t="s">
        <v>148</v>
      </c>
      <c r="B33" s="176"/>
      <c r="C33" s="176"/>
      <c r="N33" s="125"/>
    </row>
    <row r="34" spans="1:14" ht="15.75" x14ac:dyDescent="0.25">
      <c r="A34" s="183"/>
      <c r="B34" s="176"/>
      <c r="C34" s="176"/>
      <c r="N34" s="125"/>
    </row>
    <row r="35" spans="1:14" ht="16.5" thickBot="1" x14ac:dyDescent="0.3">
      <c r="A35" s="45" t="s">
        <v>356</v>
      </c>
      <c r="N35" s="125"/>
    </row>
    <row r="36" spans="1:14" x14ac:dyDescent="0.25">
      <c r="A36" s="227"/>
      <c r="B36" s="185">
        <v>2020</v>
      </c>
      <c r="C36" s="185">
        <v>2019</v>
      </c>
      <c r="D36" s="185">
        <v>2018</v>
      </c>
      <c r="E36" s="185">
        <v>2017</v>
      </c>
      <c r="F36" s="185">
        <v>2016</v>
      </c>
      <c r="G36" s="185">
        <v>2015</v>
      </c>
      <c r="H36" s="185">
        <v>2014</v>
      </c>
      <c r="I36" s="185">
        <v>2013</v>
      </c>
      <c r="J36" s="185">
        <v>2012</v>
      </c>
      <c r="K36" s="185">
        <v>2011</v>
      </c>
      <c r="L36" s="229" t="s">
        <v>222</v>
      </c>
      <c r="M36" s="231" t="s">
        <v>223</v>
      </c>
      <c r="N36" s="125"/>
    </row>
    <row r="37" spans="1:14" ht="19.5" customHeight="1" thickBot="1" x14ac:dyDescent="0.3">
      <c r="A37" s="228"/>
      <c r="B37" s="186"/>
      <c r="C37" s="186" t="s">
        <v>224</v>
      </c>
      <c r="D37" s="186" t="s">
        <v>224</v>
      </c>
      <c r="E37" s="186" t="s">
        <v>224</v>
      </c>
      <c r="F37" s="186" t="s">
        <v>224</v>
      </c>
      <c r="G37" s="186" t="s">
        <v>224</v>
      </c>
      <c r="H37" s="186" t="s">
        <v>224</v>
      </c>
      <c r="I37" s="186" t="s">
        <v>224</v>
      </c>
      <c r="J37" s="186" t="s">
        <v>224</v>
      </c>
      <c r="K37" s="186" t="s">
        <v>224</v>
      </c>
      <c r="L37" s="230"/>
      <c r="M37" s="232"/>
      <c r="N37" s="125"/>
    </row>
    <row r="38" spans="1:14" ht="15.75" x14ac:dyDescent="0.25">
      <c r="A38" s="187" t="s">
        <v>225</v>
      </c>
      <c r="B38" s="188" t="s">
        <v>224</v>
      </c>
      <c r="C38" s="188" t="s">
        <v>224</v>
      </c>
      <c r="D38" s="188" t="s">
        <v>224</v>
      </c>
      <c r="E38" s="188" t="s">
        <v>224</v>
      </c>
      <c r="F38" s="188" t="s">
        <v>224</v>
      </c>
      <c r="G38" s="188" t="s">
        <v>224</v>
      </c>
      <c r="H38" s="188" t="s">
        <v>224</v>
      </c>
      <c r="I38" s="188" t="s">
        <v>224</v>
      </c>
      <c r="J38" s="188" t="s">
        <v>224</v>
      </c>
      <c r="K38" s="188" t="s">
        <v>224</v>
      </c>
      <c r="L38" s="188" t="s">
        <v>224</v>
      </c>
      <c r="M38" s="189" t="s">
        <v>224</v>
      </c>
      <c r="N38" s="125"/>
    </row>
    <row r="39" spans="1:14" ht="15.75" x14ac:dyDescent="0.25">
      <c r="A39" s="190" t="s">
        <v>226</v>
      </c>
      <c r="B39" s="191"/>
      <c r="C39" s="191"/>
      <c r="D39" s="191"/>
      <c r="E39" s="191"/>
      <c r="F39" s="191"/>
      <c r="G39" s="191"/>
      <c r="H39" s="191"/>
      <c r="I39" s="191"/>
      <c r="J39" s="191"/>
      <c r="K39" s="191"/>
      <c r="L39" s="191"/>
      <c r="M39" s="192"/>
      <c r="N39" s="125"/>
    </row>
    <row r="40" spans="1:14" ht="15.75" x14ac:dyDescent="0.25">
      <c r="A40" s="205" t="s">
        <v>373</v>
      </c>
      <c r="B40" s="191"/>
      <c r="C40" s="191"/>
      <c r="D40" s="191"/>
      <c r="E40" s="191"/>
      <c r="F40" s="191"/>
      <c r="G40" s="191"/>
      <c r="H40" s="191"/>
      <c r="I40" s="191"/>
      <c r="J40" s="191"/>
      <c r="K40" s="191"/>
      <c r="L40" s="191"/>
      <c r="M40" s="192"/>
      <c r="N40" s="125"/>
    </row>
    <row r="41" spans="1:14" ht="15.75" x14ac:dyDescent="0.25">
      <c r="A41" s="205" t="s">
        <v>227</v>
      </c>
      <c r="B41" s="191"/>
      <c r="C41" s="191"/>
      <c r="D41" s="191"/>
      <c r="E41" s="191"/>
      <c r="F41" s="191"/>
      <c r="G41" s="191"/>
      <c r="H41" s="191"/>
      <c r="I41" s="191"/>
      <c r="J41" s="191"/>
      <c r="K41" s="191"/>
      <c r="L41" s="191"/>
      <c r="M41" s="192"/>
      <c r="N41" s="125"/>
    </row>
    <row r="42" spans="1:14" ht="16.5" thickBot="1" x14ac:dyDescent="0.3">
      <c r="A42" s="204" t="s">
        <v>228</v>
      </c>
      <c r="B42" s="193"/>
      <c r="C42" s="193"/>
      <c r="D42" s="193"/>
      <c r="E42" s="193"/>
      <c r="F42" s="193"/>
      <c r="G42" s="193"/>
      <c r="H42" s="193"/>
      <c r="I42" s="193"/>
      <c r="J42" s="193"/>
      <c r="K42" s="193"/>
      <c r="L42" s="193"/>
      <c r="M42" s="194"/>
      <c r="N42" s="125"/>
    </row>
    <row r="43" spans="1:14" ht="15.75" x14ac:dyDescent="0.25">
      <c r="A43" s="187" t="s">
        <v>229</v>
      </c>
      <c r="B43" s="188" t="s">
        <v>224</v>
      </c>
      <c r="C43" s="188" t="s">
        <v>224</v>
      </c>
      <c r="D43" s="188" t="s">
        <v>224</v>
      </c>
      <c r="E43" s="188" t="s">
        <v>224</v>
      </c>
      <c r="F43" s="188" t="s">
        <v>224</v>
      </c>
      <c r="G43" s="188" t="s">
        <v>224</v>
      </c>
      <c r="H43" s="188" t="s">
        <v>224</v>
      </c>
      <c r="I43" s="188" t="s">
        <v>224</v>
      </c>
      <c r="J43" s="188" t="s">
        <v>224</v>
      </c>
      <c r="K43" s="188" t="s">
        <v>224</v>
      </c>
      <c r="L43" s="188" t="s">
        <v>224</v>
      </c>
      <c r="M43" s="189" t="s">
        <v>224</v>
      </c>
      <c r="N43" s="125"/>
    </row>
    <row r="44" spans="1:14" ht="15.75" x14ac:dyDescent="0.25">
      <c r="A44" s="190" t="s">
        <v>226</v>
      </c>
      <c r="B44" s="191"/>
      <c r="C44" s="191"/>
      <c r="D44" s="191"/>
      <c r="E44" s="191"/>
      <c r="F44" s="191"/>
      <c r="G44" s="191"/>
      <c r="H44" s="191"/>
      <c r="I44" s="191"/>
      <c r="J44" s="191"/>
      <c r="K44" s="191"/>
      <c r="L44" s="191"/>
      <c r="M44" s="192"/>
      <c r="N44" s="125"/>
    </row>
    <row r="45" spans="1:14" ht="15.75" x14ac:dyDescent="0.25">
      <c r="A45" s="205" t="s">
        <v>373</v>
      </c>
      <c r="B45" s="191"/>
      <c r="C45" s="191"/>
      <c r="D45" s="191"/>
      <c r="E45" s="191"/>
      <c r="F45" s="191"/>
      <c r="G45" s="191"/>
      <c r="H45" s="191"/>
      <c r="I45" s="191"/>
      <c r="J45" s="191"/>
      <c r="K45" s="191"/>
      <c r="L45" s="191"/>
      <c r="M45" s="192"/>
      <c r="N45" s="125"/>
    </row>
    <row r="46" spans="1:14" ht="15.75" x14ac:dyDescent="0.25">
      <c r="A46" s="205" t="s">
        <v>227</v>
      </c>
      <c r="B46" s="191"/>
      <c r="C46" s="191"/>
      <c r="D46" s="191"/>
      <c r="E46" s="191"/>
      <c r="F46" s="191"/>
      <c r="G46" s="191"/>
      <c r="H46" s="191"/>
      <c r="I46" s="191"/>
      <c r="J46" s="191"/>
      <c r="K46" s="191"/>
      <c r="L46" s="191"/>
      <c r="M46" s="192"/>
      <c r="N46" s="125"/>
    </row>
    <row r="47" spans="1:14" ht="16.5" thickBot="1" x14ac:dyDescent="0.3">
      <c r="A47" s="204" t="s">
        <v>228</v>
      </c>
      <c r="B47" s="193"/>
      <c r="C47" s="193"/>
      <c r="D47" s="193"/>
      <c r="E47" s="193"/>
      <c r="F47" s="193"/>
      <c r="G47" s="193"/>
      <c r="H47" s="193"/>
      <c r="I47" s="193"/>
      <c r="J47" s="193"/>
      <c r="K47" s="193"/>
      <c r="L47" s="193"/>
      <c r="M47" s="194"/>
      <c r="N47" s="125"/>
    </row>
    <row r="48" spans="1:14" ht="15.75" x14ac:dyDescent="0.25">
      <c r="A48" s="187" t="s">
        <v>230</v>
      </c>
      <c r="B48" s="188" t="s">
        <v>224</v>
      </c>
      <c r="C48" s="188" t="s">
        <v>224</v>
      </c>
      <c r="D48" s="188" t="s">
        <v>224</v>
      </c>
      <c r="E48" s="188" t="s">
        <v>224</v>
      </c>
      <c r="F48" s="188" t="s">
        <v>224</v>
      </c>
      <c r="G48" s="188" t="s">
        <v>224</v>
      </c>
      <c r="H48" s="188" t="s">
        <v>224</v>
      </c>
      <c r="I48" s="188" t="s">
        <v>224</v>
      </c>
      <c r="J48" s="188" t="s">
        <v>224</v>
      </c>
      <c r="K48" s="188" t="s">
        <v>224</v>
      </c>
      <c r="L48" s="195" t="s">
        <v>224</v>
      </c>
      <c r="M48" s="233" t="s">
        <v>224</v>
      </c>
      <c r="N48" s="125"/>
    </row>
    <row r="49" spans="1:14" ht="15.75" x14ac:dyDescent="0.25">
      <c r="A49" s="190" t="s">
        <v>226</v>
      </c>
      <c r="B49" s="191"/>
      <c r="C49" s="191"/>
      <c r="D49" s="191"/>
      <c r="E49" s="191"/>
      <c r="F49" s="191"/>
      <c r="G49" s="191"/>
      <c r="H49" s="191"/>
      <c r="I49" s="191"/>
      <c r="J49" s="191"/>
      <c r="K49" s="191"/>
      <c r="L49" s="196"/>
      <c r="M49" s="234"/>
      <c r="N49" s="125"/>
    </row>
    <row r="50" spans="1:14" ht="15.75" x14ac:dyDescent="0.25">
      <c r="A50" s="205" t="s">
        <v>373</v>
      </c>
      <c r="B50" s="191"/>
      <c r="C50" s="191"/>
      <c r="D50" s="191"/>
      <c r="E50" s="191"/>
      <c r="F50" s="191"/>
      <c r="G50" s="191"/>
      <c r="H50" s="191"/>
      <c r="I50" s="191"/>
      <c r="J50" s="191"/>
      <c r="K50" s="191"/>
      <c r="L50" s="196"/>
      <c r="M50" s="234"/>
      <c r="N50" s="125"/>
    </row>
    <row r="51" spans="1:14" ht="15.75" x14ac:dyDescent="0.25">
      <c r="A51" s="205" t="s">
        <v>227</v>
      </c>
      <c r="B51" s="191"/>
      <c r="C51" s="191"/>
      <c r="D51" s="191"/>
      <c r="E51" s="191"/>
      <c r="F51" s="191"/>
      <c r="G51" s="191"/>
      <c r="H51" s="191"/>
      <c r="I51" s="191"/>
      <c r="J51" s="191"/>
      <c r="K51" s="191"/>
      <c r="L51" s="196"/>
      <c r="M51" s="234"/>
      <c r="N51" s="125"/>
    </row>
    <row r="52" spans="1:14" ht="16.5" thickBot="1" x14ac:dyDescent="0.3">
      <c r="A52" s="204" t="s">
        <v>228</v>
      </c>
      <c r="B52" s="193"/>
      <c r="C52" s="193"/>
      <c r="D52" s="193"/>
      <c r="E52" s="193"/>
      <c r="F52" s="193"/>
      <c r="G52" s="193"/>
      <c r="H52" s="193"/>
      <c r="I52" s="193"/>
      <c r="J52" s="193"/>
      <c r="K52" s="193"/>
      <c r="L52" s="197"/>
      <c r="M52" s="235"/>
      <c r="N52" s="125"/>
    </row>
    <row r="53" spans="1:14" ht="15.75" x14ac:dyDescent="0.25">
      <c r="A53" s="198" t="s">
        <v>231</v>
      </c>
      <c r="B53" s="199"/>
      <c r="C53" s="199"/>
      <c r="D53" s="199"/>
      <c r="E53" s="199"/>
      <c r="F53" s="199"/>
      <c r="G53" s="199"/>
      <c r="H53" s="199"/>
      <c r="I53" s="199"/>
      <c r="J53" s="199"/>
      <c r="K53" s="199"/>
      <c r="L53" s="199"/>
      <c r="N53" s="125"/>
    </row>
    <row r="54" spans="1:14" ht="15.75" x14ac:dyDescent="0.25">
      <c r="A54" s="183"/>
      <c r="B54" s="176"/>
      <c r="C54" s="176"/>
      <c r="N54" s="125"/>
    </row>
    <row r="55" spans="1:14" ht="16.5" thickBot="1" x14ac:dyDescent="0.3">
      <c r="A55" s="157" t="s">
        <v>357</v>
      </c>
      <c r="N55" s="125"/>
    </row>
    <row r="56" spans="1:14" ht="32.25" thickBot="1" x14ac:dyDescent="0.3">
      <c r="A56" s="12"/>
      <c r="B56" s="13" t="s">
        <v>55</v>
      </c>
      <c r="C56" s="13" t="s">
        <v>56</v>
      </c>
      <c r="D56" s="13" t="s">
        <v>57</v>
      </c>
      <c r="N56" s="125"/>
    </row>
    <row r="57" spans="1:14" ht="16.5" thickBot="1" x14ac:dyDescent="0.3">
      <c r="A57" s="14" t="s">
        <v>42</v>
      </c>
      <c r="B57" s="72"/>
      <c r="C57" s="72"/>
      <c r="D57" s="72"/>
      <c r="N57" s="125"/>
    </row>
    <row r="58" spans="1:14" ht="16.5" thickBot="1" x14ac:dyDescent="0.3">
      <c r="A58" s="14" t="s">
        <v>43</v>
      </c>
      <c r="B58" s="72"/>
      <c r="C58" s="72"/>
      <c r="D58" s="72"/>
      <c r="N58" s="125"/>
    </row>
    <row r="59" spans="1:14" ht="16.5" thickBot="1" x14ac:dyDescent="0.3">
      <c r="A59" s="14" t="s">
        <v>44</v>
      </c>
      <c r="B59" s="72"/>
      <c r="C59" s="72"/>
      <c r="D59" s="72"/>
      <c r="N59" s="125"/>
    </row>
    <row r="60" spans="1:14" ht="16.5" thickBot="1" x14ac:dyDescent="0.3">
      <c r="A60" s="14" t="s">
        <v>45</v>
      </c>
      <c r="B60" s="72"/>
      <c r="C60" s="72"/>
      <c r="D60" s="72"/>
      <c r="N60" s="125"/>
    </row>
    <row r="61" spans="1:14" ht="16.5" thickBot="1" x14ac:dyDescent="0.3">
      <c r="A61" s="14" t="s">
        <v>149</v>
      </c>
      <c r="B61" s="72"/>
      <c r="C61" s="72"/>
      <c r="D61" s="72"/>
      <c r="N61" s="125"/>
    </row>
    <row r="62" spans="1:14" ht="16.5" thickBot="1" x14ac:dyDescent="0.3">
      <c r="A62" s="174" t="s">
        <v>46</v>
      </c>
      <c r="B62" s="200">
        <f>SUM(B57:B61)</f>
        <v>0</v>
      </c>
      <c r="C62" s="200">
        <f>SUM(C57:C61)</f>
        <v>0</v>
      </c>
      <c r="D62" s="200">
        <f>SUM(D57:D61)</f>
        <v>0</v>
      </c>
      <c r="N62" s="125"/>
    </row>
    <row r="63" spans="1:14" x14ac:dyDescent="0.25">
      <c r="A63" s="170"/>
      <c r="N63" s="125"/>
    </row>
    <row r="64" spans="1:14" ht="16.5" thickBot="1" x14ac:dyDescent="0.3">
      <c r="A64" s="157" t="s">
        <v>358</v>
      </c>
      <c r="N64" s="125"/>
    </row>
    <row r="65" spans="1:14" ht="16.5" thickBot="1" x14ac:dyDescent="0.3">
      <c r="A65" s="12"/>
      <c r="B65" s="13" t="s">
        <v>58</v>
      </c>
      <c r="C65" s="13" t="s">
        <v>59</v>
      </c>
      <c r="D65" s="13" t="s">
        <v>60</v>
      </c>
      <c r="N65" s="125"/>
    </row>
    <row r="66" spans="1:14" ht="16.5" thickBot="1" x14ac:dyDescent="0.3">
      <c r="A66" s="174" t="s">
        <v>154</v>
      </c>
      <c r="B66" s="201"/>
      <c r="C66" s="201"/>
      <c r="D66" s="201"/>
      <c r="N66" s="125"/>
    </row>
    <row r="67" spans="1:14" ht="32.25" thickBot="1" x14ac:dyDescent="0.3">
      <c r="A67" s="202" t="s">
        <v>280</v>
      </c>
      <c r="B67" s="72"/>
      <c r="C67" s="72"/>
      <c r="D67" s="72"/>
      <c r="N67" s="125"/>
    </row>
    <row r="68" spans="1:14" ht="16.5" thickBot="1" x14ac:dyDescent="0.3">
      <c r="A68" s="202" t="s">
        <v>152</v>
      </c>
      <c r="B68" s="179"/>
      <c r="C68" s="179"/>
      <c r="D68" s="179"/>
      <c r="N68" s="125"/>
    </row>
    <row r="69" spans="1:14" ht="16.5" thickBot="1" x14ac:dyDescent="0.3">
      <c r="A69" s="174" t="s">
        <v>61</v>
      </c>
      <c r="B69" s="201"/>
      <c r="C69" s="201"/>
      <c r="D69" s="201"/>
      <c r="N69" s="125"/>
    </row>
    <row r="70" spans="1:14" ht="16.5" thickBot="1" x14ac:dyDescent="0.3">
      <c r="A70" s="202" t="s">
        <v>254</v>
      </c>
      <c r="B70" s="72"/>
      <c r="C70" s="72"/>
      <c r="D70" s="72"/>
      <c r="N70" s="125"/>
    </row>
    <row r="71" spans="1:14" ht="16.5" thickBot="1" x14ac:dyDescent="0.3">
      <c r="A71" s="14" t="s">
        <v>152</v>
      </c>
      <c r="B71" s="179"/>
      <c r="C71" s="179"/>
      <c r="D71" s="179"/>
      <c r="N71" s="125"/>
    </row>
    <row r="72" spans="1:14" ht="16.5" thickBot="1" x14ac:dyDescent="0.3">
      <c r="A72" s="14" t="s">
        <v>153</v>
      </c>
      <c r="B72" s="151">
        <f>+(B68+B71)*'Tabeller til prisskjema'!$B$27</f>
        <v>0</v>
      </c>
      <c r="C72" s="151">
        <f>+(C68+C71)*'Tabeller til prisskjema'!$B$27</f>
        <v>0</v>
      </c>
      <c r="D72" s="151">
        <f>+(D68+D71)*'Tabeller til prisskjema'!$B$27</f>
        <v>0</v>
      </c>
      <c r="N72" s="125"/>
    </row>
    <row r="73" spans="1:14" ht="16.5" thickBot="1" x14ac:dyDescent="0.3">
      <c r="A73" s="174" t="s">
        <v>150</v>
      </c>
      <c r="B73" s="181">
        <f>+B68+B71+B72</f>
        <v>0</v>
      </c>
      <c r="C73" s="181">
        <f t="shared" ref="C73:D73" si="0">+C68+C71+C72</f>
        <v>0</v>
      </c>
      <c r="D73" s="181">
        <f t="shared" si="0"/>
        <v>0</v>
      </c>
      <c r="N73" s="125"/>
    </row>
    <row r="74" spans="1:14" ht="15.75" x14ac:dyDescent="0.25">
      <c r="A74" s="203" t="s">
        <v>278</v>
      </c>
      <c r="B74" s="176"/>
      <c r="C74" s="176"/>
      <c r="N74" s="125"/>
    </row>
    <row r="75" spans="1:14" ht="15.75" x14ac:dyDescent="0.25">
      <c r="A75" s="203" t="s">
        <v>252</v>
      </c>
      <c r="B75" s="176"/>
      <c r="C75" s="176"/>
      <c r="N75" s="125"/>
    </row>
    <row r="76" spans="1:14" ht="15.75" x14ac:dyDescent="0.25">
      <c r="A76" s="203" t="s">
        <v>253</v>
      </c>
      <c r="B76" s="176"/>
      <c r="C76" s="176"/>
      <c r="N76" s="125"/>
    </row>
    <row r="77" spans="1:14" ht="15.75" x14ac:dyDescent="0.25">
      <c r="A77" s="43"/>
      <c r="B77" s="176"/>
      <c r="C77" s="176"/>
      <c r="N77" s="125"/>
    </row>
    <row r="78" spans="1:14" x14ac:dyDescent="0.25">
      <c r="N78" s="125"/>
    </row>
    <row r="79" spans="1:14" ht="16.5" thickBot="1" x14ac:dyDescent="0.3">
      <c r="A79" s="157" t="s">
        <v>275</v>
      </c>
      <c r="N79" s="125"/>
    </row>
    <row r="80" spans="1:14" ht="16.5" thickBot="1" x14ac:dyDescent="0.3">
      <c r="A80" s="12"/>
      <c r="B80" s="13" t="s">
        <v>34</v>
      </c>
      <c r="N80" s="125"/>
    </row>
    <row r="81" spans="1:14" ht="16.5" thickBot="1" x14ac:dyDescent="0.3">
      <c r="A81" s="202" t="s">
        <v>180</v>
      </c>
      <c r="B81" s="179"/>
      <c r="N81" s="125"/>
    </row>
    <row r="82" spans="1:14" x14ac:dyDescent="0.25">
      <c r="A82" s="114" t="s">
        <v>181</v>
      </c>
      <c r="N82" s="125"/>
    </row>
    <row r="83" spans="1:14" x14ac:dyDescent="0.25">
      <c r="A83" s="114" t="s">
        <v>175</v>
      </c>
      <c r="N83" s="125"/>
    </row>
    <row r="84" spans="1:14" x14ac:dyDescent="0.25">
      <c r="A84" s="114"/>
      <c r="N84" s="125"/>
    </row>
    <row r="85" spans="1:14" ht="16.5" thickBot="1" x14ac:dyDescent="0.3">
      <c r="A85" s="157" t="s">
        <v>258</v>
      </c>
      <c r="N85" s="125"/>
    </row>
    <row r="86" spans="1:14" ht="63.75" thickBot="1" x14ac:dyDescent="0.3">
      <c r="A86" s="12"/>
      <c r="B86" s="13" t="s">
        <v>159</v>
      </c>
      <c r="C86" s="13" t="s">
        <v>203</v>
      </c>
      <c r="D86" s="13" t="s">
        <v>208</v>
      </c>
      <c r="N86" s="128" t="s">
        <v>233</v>
      </c>
    </row>
    <row r="87" spans="1:14" s="103" customFormat="1" ht="16.5" thickBot="1" x14ac:dyDescent="0.3">
      <c r="A87" s="214" t="s">
        <v>158</v>
      </c>
      <c r="B87" s="74"/>
      <c r="C87" s="74"/>
      <c r="D87" s="74"/>
      <c r="N87" s="125"/>
    </row>
    <row r="88" spans="1:14" s="103" customFormat="1" ht="16.5" thickBot="1" x14ac:dyDescent="0.3">
      <c r="A88" s="214" t="s">
        <v>160</v>
      </c>
      <c r="B88" s="74"/>
      <c r="C88" s="74"/>
      <c r="D88" s="74"/>
      <c r="N88" s="125"/>
    </row>
    <row r="89" spans="1:14" s="103" customFormat="1" ht="16.5" thickBot="1" x14ac:dyDescent="0.3">
      <c r="A89" s="214"/>
      <c r="B89" s="74"/>
      <c r="C89" s="74"/>
      <c r="D89" s="74"/>
      <c r="N89" s="125"/>
    </row>
    <row r="90" spans="1:14" s="103" customFormat="1" ht="16.5" thickBot="1" x14ac:dyDescent="0.3">
      <c r="A90" s="214"/>
      <c r="B90" s="74"/>
      <c r="C90" s="74"/>
      <c r="D90" s="74"/>
      <c r="N90" s="125"/>
    </row>
    <row r="91" spans="1:14" s="103" customFormat="1" ht="16.5" thickBot="1" x14ac:dyDescent="0.3">
      <c r="A91" s="214"/>
      <c r="B91" s="74"/>
      <c r="C91" s="74"/>
      <c r="D91" s="74"/>
      <c r="N91" s="125"/>
    </row>
    <row r="92" spans="1:14" s="103" customFormat="1" ht="16.5" thickBot="1" x14ac:dyDescent="0.3">
      <c r="A92" s="214"/>
      <c r="B92" s="74"/>
      <c r="C92" s="74"/>
      <c r="D92" s="74"/>
      <c r="N92" s="125"/>
    </row>
    <row r="93" spans="1:14" s="103" customFormat="1" ht="16.5" thickBot="1" x14ac:dyDescent="0.3">
      <c r="A93" s="214"/>
      <c r="B93" s="74"/>
      <c r="C93" s="74"/>
      <c r="D93" s="74"/>
      <c r="N93" s="125"/>
    </row>
  </sheetData>
  <sheetProtection algorithmName="SHA-512" hashValue="vQVlVCQtMwPZnpxHCV9G/FAx3ZX9FRmYg86zGMEZMcezcvsw/xpNuTwsHofP41KZXmO00/x2RPt5M+81wShZEg==" saltValue="w28rLGEsgikGoMws9TdhYQ==" spinCount="100000" sheet="1" objects="1" scenarios="1"/>
  <mergeCells count="4">
    <mergeCell ref="A36:A37"/>
    <mergeCell ref="L36:L37"/>
    <mergeCell ref="M36:M37"/>
    <mergeCell ref="M48:M5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CD4C23166C2E24AB7D8D6F9369CFB4E" ma:contentTypeVersion="2" ma:contentTypeDescription="Opprett et nytt dokument." ma:contentTypeScope="" ma:versionID="66659f78e8158011343c52c735f4ac87">
  <xsd:schema xmlns:xsd="http://www.w3.org/2001/XMLSchema" xmlns:xs="http://www.w3.org/2001/XMLSchema" xmlns:p="http://schemas.microsoft.com/office/2006/metadata/properties" xmlns:ns3="2c9959b2-69c8-422b-8661-a40e5538aa44" targetNamespace="http://schemas.microsoft.com/office/2006/metadata/properties" ma:root="true" ma:fieldsID="38087eab9e46b562bcc9cfc8373eaffb" ns3:_="">
    <xsd:import namespace="2c9959b2-69c8-422b-8661-a40e5538aa44"/>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9959b2-69c8-422b-8661-a40e5538aa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276A26-8DC9-4C7A-B727-887A247175E2}">
  <ds:schemaRefs>
    <ds:schemaRef ds:uri="http://purl.org/dc/dcmitype/"/>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terms/"/>
    <ds:schemaRef ds:uri="2c9959b2-69c8-422b-8661-a40e5538aa44"/>
    <ds:schemaRef ds:uri="http://purl.org/dc/elements/1.1/"/>
  </ds:schemaRefs>
</ds:datastoreItem>
</file>

<file path=customXml/itemProps2.xml><?xml version="1.0" encoding="utf-8"?>
<ds:datastoreItem xmlns:ds="http://schemas.openxmlformats.org/officeDocument/2006/customXml" ds:itemID="{85653A1F-9E00-4D82-A7FF-BDB1A64AD9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9959b2-69c8-422b-8661-a40e5538aa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678A86-D640-4711-A74E-32D6A6AB03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Navngitte områder</vt:lpstr>
      </vt:variant>
      <vt:variant>
        <vt:i4>4</vt:i4>
      </vt:variant>
    </vt:vector>
  </HeadingPairs>
  <TitlesOfParts>
    <vt:vector size="12" baseType="lpstr">
      <vt:lpstr>Innhold</vt:lpstr>
      <vt:lpstr>Informasjon til tilbyder</vt:lpstr>
      <vt:lpstr>Kravspesifikasjon generelt</vt:lpstr>
      <vt:lpstr>Kravspesifikasjon kvalitet</vt:lpstr>
      <vt:lpstr>Prisskjema A, B og C</vt:lpstr>
      <vt:lpstr>Tabeller til prisskjema</vt:lpstr>
      <vt:lpstr>Tabeller til kvalitet</vt:lpstr>
      <vt:lpstr>Tabeller til informasjon</vt:lpstr>
      <vt:lpstr>'Tabeller til prisskjema'!_Ref35013867</vt:lpstr>
      <vt:lpstr>'Tabeller til prisskjema'!_Ref35183860</vt:lpstr>
      <vt:lpstr>'Tabeller til prisskjema'!_Ref35243342</vt:lpstr>
      <vt:lpstr>'Tabeller til prisskjema'!_Ref35243374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cp:lastPrinted>2020-03-27T14:24:36Z</cp:lastPrinted>
  <dcterms:created xsi:type="dcterms:W3CDTF">2020-03-27T14:24:36Z</dcterms:created>
  <dcterms:modified xsi:type="dcterms:W3CDTF">2021-06-21T09:10:34Z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0x0101002CD4C23166C2E24AB7D8D6F9369CFB4E</vt:lpwstr>
  </property>
</Properties>
</file>