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filterPrivacy="1" showInkAnnotation="0"/>
  <xr:revisionPtr revIDLastSave="0" documentId="8_{7BF629E8-61EC-4AB6-B9A6-EAE8ECDC0795}" xr6:coauthVersionLast="47" xr6:coauthVersionMax="47" xr10:uidLastSave="{00000000-0000-0000-0000-000000000000}"/>
  <bookViews>
    <workbookView xWindow="-120" yWindow="-120" windowWidth="29040" windowHeight="15720" xr2:uid="{00000000-000D-0000-FFFF-FFFF00000000}"/>
  </bookViews>
  <sheets>
    <sheet name="Innhold" sheetId="10" r:id="rId1"/>
    <sheet name="Informasjon til tilbyder" sheetId="4" r:id="rId2"/>
    <sheet name="Kravspesifikasjon generelt" sheetId="2" r:id="rId3"/>
    <sheet name="Prisskjema A, B og C" sheetId="5" r:id="rId4"/>
    <sheet name="Tabell 1-9 til pris" sheetId="9" r:id="rId5"/>
    <sheet name="Kravspesifikasjon kvalitet" sheetId="3" r:id="rId6"/>
    <sheet name="Tabell A-F til kvalitet" sheetId="12" r:id="rId7"/>
    <sheet name="Tildelingskriteriet klima-miljø" sheetId="13" r:id="rId8"/>
  </sheets>
  <definedNames>
    <definedName name="_Ref32224503" localSheetId="4">'Tabell 1-9 til pris'!#REF!</definedName>
    <definedName name="_Ref32236286" localSheetId="4">'Tabell A-F til kvalitet'!#REF!</definedName>
    <definedName name="_Ref32569811" localSheetId="4">'Tabell 1-9 til pris'!#REF!</definedName>
    <definedName name="_Ref32999824" localSheetId="4">'Tabell 1-9 til pris'!#REF!</definedName>
    <definedName name="_Ref33092566" localSheetId="4">'Tabell 1-9 til pris'!#REF!</definedName>
    <definedName name="_Ref35013867" localSheetId="4">'Tabell 1-9 til pris'!$A$3</definedName>
    <definedName name="_Ref35183227" localSheetId="4">'Tabell 1-9 til pris'!#REF!</definedName>
    <definedName name="_Ref35183430" localSheetId="4">'Tabell 1-9 til pris'!#REF!</definedName>
    <definedName name="_Ref35183860" localSheetId="4">'Tabell A-F til kvalitet'!$A$3</definedName>
    <definedName name="_Ref35243342" localSheetId="4">'Tabell 1-9 til pris'!$A$55</definedName>
    <definedName name="_Ref35243374" localSheetId="4">'Tabell 1-9 til pris'!$A$84</definedName>
    <definedName name="_Ref35244333" localSheetId="4">'Tabell 1-9 til pris'!#REF!</definedName>
    <definedName name="Tekst863" localSheetId="4">'Tabell A-F til kvalitet'!#REF!</definedName>
    <definedName name="Tekst864" localSheetId="4">'Tabell A-F til kvalitet'!#REF!</definedName>
    <definedName name="Tekst865" localSheetId="4">'Tabell A-F til kvalitet'!#REF!</definedName>
    <definedName name="Tekst866" localSheetId="4">'Tabell A-F til kvalitet'!#REF!</definedName>
    <definedName name="Tekst867" localSheetId="4">'Tabell A-F til kvalitet'!#REF!</definedName>
    <definedName name="Tekst868" localSheetId="4">'Tabell A-F til kvalitet'!#REF!</definedName>
    <definedName name="Tekst869" localSheetId="4">'Tabell A-F til kvalitet'!#REF!</definedName>
    <definedName name="Tekst870" localSheetId="4">'Tabell A-F til kvalitet'!#REF!</definedName>
    <definedName name="Tekst871" localSheetId="4">'Tabell A-F til kvalitet'!#REF!</definedName>
    <definedName name="Tekst872" localSheetId="4">'Tabell A-F til kvalitet'!#REF!</definedName>
    <definedName name="Tekst873" localSheetId="4">'Tabell A-F til kvalitet'!#REF!</definedName>
    <definedName name="Tekst874" localSheetId="4">'Tabell A-F til kvalitet'!#REF!</definedName>
    <definedName name="Tekst875" localSheetId="4">'Tabell A-F til kvalitet'!#REF!</definedName>
    <definedName name="Tekst876" localSheetId="4">'Tabell A-F til kvalitet'!#REF!</definedName>
    <definedName name="Tekst877" localSheetId="4">'Tabell A-F til kvalitet'!#REF!</definedName>
    <definedName name="Tekst878" localSheetId="4">'Tabell A-F til kvalitet'!#REF!</definedName>
    <definedName name="Tekst879" localSheetId="4">'Tabell A-F til kvalitet'!#REF!</definedName>
    <definedName name="Tekst880" localSheetId="4">'Tabell A-F til kvalitet'!#REF!</definedName>
    <definedName name="Tekst881" localSheetId="4">'Tabell A-F til kvalitet'!#REF!</definedName>
    <definedName name="Tekst882" localSheetId="4">'Tabell A-F til kvalitet'!#REF!</definedName>
    <definedName name="Tekst883" localSheetId="4">'Tabell A-F til kvalitet'!#REF!</definedName>
    <definedName name="Tekst884" localSheetId="4">'Tabell A-F til kvalitet'!#REF!</definedName>
    <definedName name="Tekst885" localSheetId="4">'Tabell A-F til kvalitet'!#REF!</definedName>
    <definedName name="Tekst886" localSheetId="4">'Tabell A-F til kvalitet'!#REF!</definedName>
    <definedName name="Tekst932" localSheetId="4">'Tabell A-F til kvalitet'!#REF!</definedName>
    <definedName name="Tekst933" localSheetId="4">'Tabell A-F til kvalitet'!#REF!</definedName>
    <definedName name="Tekst934" localSheetId="4">'Tabell A-F til kvalitet'!#REF!</definedName>
    <definedName name="Tekst935" localSheetId="4">'Tabell A-F til kvalitet'!#REF!</definedName>
    <definedName name="Tekst936" localSheetId="4">'Tabell A-F til kvalitet'!#REF!</definedName>
    <definedName name="Tekst937" localSheetId="4">'Tabell A-F til kvalitet'!#REF!</definedName>
    <definedName name="Tekst938" localSheetId="4">'Tabell A-F til kvalitet'!#REF!</definedName>
    <definedName name="Tekst939" localSheetId="4">'Tabell A-F til kvalitet'!#REF!</definedName>
    <definedName name="Tekst940" localSheetId="4">'Tabell A-F til kvalitet'!#REF!</definedName>
    <definedName name="Tekst941" localSheetId="4">'Tabell A-F til kvalitet'!#REF!</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3" i="9" l="1"/>
  <c r="C19" i="9"/>
  <c r="C75" i="9"/>
  <c r="C31" i="5"/>
  <c r="C87" i="9"/>
  <c r="C86" i="9"/>
  <c r="C17" i="12"/>
  <c r="D17" i="12"/>
  <c r="E17" i="12"/>
  <c r="F17" i="12"/>
  <c r="G17" i="12"/>
  <c r="B17" i="12"/>
  <c r="D42" i="9"/>
  <c r="D44" i="9"/>
  <c r="D47" i="9"/>
  <c r="C81" i="9"/>
  <c r="C9" i="5"/>
  <c r="B36" i="9"/>
  <c r="C37" i="9"/>
  <c r="C88" i="9"/>
  <c r="C35" i="5"/>
  <c r="C69" i="9"/>
  <c r="C5" i="5"/>
  <c r="C23" i="4"/>
  <c r="C68" i="9"/>
  <c r="C21" i="5"/>
  <c r="C10" i="5"/>
  <c r="C25" i="12"/>
  <c r="B36" i="12"/>
  <c r="C67" i="9"/>
  <c r="C20" i="5"/>
  <c r="C66" i="9"/>
  <c r="C19" i="5"/>
  <c r="C70" i="9"/>
  <c r="C22" i="5"/>
  <c r="C8" i="5"/>
  <c r="C7" i="5"/>
  <c r="B88" i="9"/>
  <c r="B61" i="9"/>
  <c r="C23" i="5"/>
  <c r="C24" i="5"/>
  <c r="C25" i="5"/>
  <c r="B37" i="9"/>
  <c r="C82" i="9"/>
  <c r="C32" i="5"/>
  <c r="C33" i="5"/>
  <c r="C6" i="5"/>
  <c r="C11" i="5"/>
  <c r="C12" i="5"/>
  <c r="C13" i="5"/>
  <c r="C34" i="5"/>
  <c r="C36" i="5"/>
</calcChain>
</file>

<file path=xl/sharedStrings.xml><?xml version="1.0" encoding="utf-8"?>
<sst xmlns="http://schemas.openxmlformats.org/spreadsheetml/2006/main" count="566" uniqueCount="401">
  <si>
    <t>Innhold</t>
  </si>
  <si>
    <t>Regnearket inneholder følgende arkfaner:</t>
  </si>
  <si>
    <t>Informasjon til tilbyder</t>
  </si>
  <si>
    <t>Beskrivelse av krav som bør stilles til tilbudet, kravtype (obligatorisk, til evaluering, eller minstekrav med rom for meroppfyllelse), tildelingskriterier og generelle dokumentasjonskrav</t>
  </si>
  <si>
    <t>Kravspesifikasjon generelt</t>
  </si>
  <si>
    <t>Generelle obligatoriske krav tilbyder må oppfylle knyttet til produktet</t>
  </si>
  <si>
    <t>Prisskjema A, B og C</t>
  </si>
  <si>
    <t>Pris for det som skal legges til grunn for evaluering av tildelingskriteriet "Pris", fylles ut automatisk fra "Tabeller til prisskjema"</t>
  </si>
  <si>
    <t>Bakgrunnstall til "Prisskjema"</t>
  </si>
  <si>
    <t>Kravspesifikasjon kvalitet</t>
  </si>
  <si>
    <t>Forhold knyttet til kvalitet på forsikringsrisiko og administrasjon, kapitalforvaltning og service som skal legges til grunn ved evaluering av tildelingskriteriet "Kvalitet"</t>
  </si>
  <si>
    <t>Tabeller med data som skal benyttes ved evaluering av tildelingskriteriet "Kvalitet"</t>
  </si>
  <si>
    <t>Beskrivelse av krav</t>
  </si>
  <si>
    <t>Til oppdragsgiver: Slett innholdet i kolonnen før konkurransen åpnes</t>
  </si>
  <si>
    <t>Oppdragsgiver har gitt hver linje i "Kravspesifikasjon generelt" og "Kravspesifikasjon kvalitet" et unikt identifikasjonsnummer, dette for lettere å kunne henvise til riktig punkt ved behov.</t>
  </si>
  <si>
    <t xml:space="preserve">Oppdragsgiver har beskrevet ulike krav til produktet i form av obligatoriske krav (O-krav) og evalueringskrav (EV-krav) eller minstekrav med mulighet for meroppfyllelse (OEV-krav).
</t>
  </si>
  <si>
    <t>Krav-type</t>
  </si>
  <si>
    <t xml:space="preserve">Obligatoriske krav (O-krav) er absolutte minstekrav som må være oppfylt for at tilbudet kan anses å tilfredsstille kravspesifikasjonen. Dersom et O-krav ikke er oppfylt vil tilbudet bli avvist. Det kan ikke tas forbehold mot O-krav. 
O-krav krav angis av oppdragsgiver i kolonnen for "Krav-type" som "O".
</t>
  </si>
  <si>
    <t>Evalueringskrav (EV-krav) er ikke minstekrav. Tilbudets oppfyllelse av EV-krav vil bli evaluert under evalueringen av tildelingskriteriene. Det tilbudet som oppfyller EV-kravet best vil få flest poeng.
EV-krav angis av oppdragsgiver i kolonnen for "Krav-type" som "EV".</t>
  </si>
  <si>
    <t>Beskrivelse av tildelingskriterier</t>
  </si>
  <si>
    <t>Vekting</t>
  </si>
  <si>
    <t>Oppdragsgiver fyller ut minst de mørkeblå feltene i kolonne C før konkurransen kunngjøres</t>
  </si>
  <si>
    <t xml:space="preserve">I "Kravspesifikasjon generelt" og "Kravspesifikasjon kvalitet", skal kolonnen "tilknytning tildelingskriterium" angi tilknytning mellom EV-kravet og tildelingskriterium.
</t>
  </si>
  <si>
    <t>I denne konkurransen gjelder følgende tildelingskriterier:</t>
  </si>
  <si>
    <t>Her må oppdragsgiver fylle ut og ev. endre om de ønsker annet oppsett.</t>
  </si>
  <si>
    <t xml:space="preserve">PRIS  </t>
  </si>
  <si>
    <t>Angi vekting i %</t>
  </si>
  <si>
    <r>
      <t>Underkriterium 1: Pris - forsikringsrisiko</t>
    </r>
    <r>
      <rPr>
        <sz val="11"/>
        <rFont val="Calibri"/>
        <family val="2"/>
        <scheme val="minor"/>
      </rPr>
      <t>, prisskjema A</t>
    </r>
  </si>
  <si>
    <t xml:space="preserve">     Ev. angi vekting i %</t>
  </si>
  <si>
    <r>
      <t>Underkriterium 2: Pris - administrasjon og kapitalforvaltning</t>
    </r>
    <r>
      <rPr>
        <sz val="11"/>
        <rFont val="Calibri"/>
        <family val="2"/>
        <scheme val="minor"/>
      </rPr>
      <t>, prisskjema B</t>
    </r>
  </si>
  <si>
    <r>
      <t>Underkriterium 3: Pris - premie for rentegaranti og egenkapitalforhold</t>
    </r>
    <r>
      <rPr>
        <sz val="11"/>
        <rFont val="Calibri"/>
        <family val="2"/>
        <scheme val="minor"/>
      </rPr>
      <t>, prisskjema C</t>
    </r>
  </si>
  <si>
    <t xml:space="preserve">KVALITET </t>
  </si>
  <si>
    <t>Underkriterium 1: Kvalitet forsikringsrisiko og administrasjon</t>
  </si>
  <si>
    <t>Underkriterium 2: Kvalitet kapitalforvaltning</t>
  </si>
  <si>
    <t>Underkriterium 3: Kvalitet service</t>
  </si>
  <si>
    <t>Klima og miljø</t>
  </si>
  <si>
    <t>Må være minst 30 % dersom unntaksbestemmelsen ikke kommer til anvendelse, jf. anskaffelsesforskriften § 7-9</t>
  </si>
  <si>
    <t>Sum tildelingskriterier (sum pris og kvalitet)</t>
  </si>
  <si>
    <t>GENERELLE DOKUMENTASJONSKRAV</t>
  </si>
  <si>
    <r>
      <t xml:space="preserve">Tilbyders utfylling av </t>
    </r>
    <r>
      <rPr>
        <b/>
        <u/>
        <sz val="11"/>
        <rFont val="Calibri"/>
        <family val="2"/>
        <scheme val="minor"/>
      </rPr>
      <t>Kravspesifikasjonen</t>
    </r>
    <r>
      <rPr>
        <b/>
        <sz val="11"/>
        <rFont val="Calibri"/>
        <family val="2"/>
        <scheme val="minor"/>
      </rPr>
      <t xml:space="preserve"> (Kravspesifikasjon generelt og Kravspesifikasjon kvalitet):</t>
    </r>
  </si>
  <si>
    <t>Tilbyder skal fylle ut i kolonnene som er merket "Tilbyders besvarelse". 
Bekreftelse av om kravet er oppfylt eller ikke merkes med "X" i kolonnene som er merket "Bekreftelse av om kravet er oppfylt eller ikke merkes med X".</t>
  </si>
  <si>
    <t>Tilbyder skal i kolonnen "Tilbyders besvarelse" kort beskrive hvordan kravet er oppfylt dersom det er behov for utfyllende kommentar. En tydelig og poengtert besvarelse her vil lette Oppdragsgivers evaluering av tilbudet. Det skal også her henvises til vedlegg med utfyllende kommentarer etc, som angitt i kolonnen.</t>
  </si>
  <si>
    <t xml:space="preserve">Tilbyder skal ikke legge til eller slette verken linjer eller kolonner i arkene "Kravspesifikasjon generelt" og "Kravspesifikasjon kvalitet".
</t>
  </si>
  <si>
    <t>Tilbyders utfylling av Prisskjema A, B og C (evaluering av tildelingskriteriet Pris m/underkriterier) og "Tabeller til prisskjema":</t>
  </si>
  <si>
    <t>Prisskjemaene henter automatisk tall fra "Tabeller til prisskjema". Prisskjema A, B og C skal derfor ikke fylles ut av tilbyder, kun "Tabeller til prisskjema".</t>
  </si>
  <si>
    <t>Tilbyder skal ikke legge til eller slette verken linjer eller kolonner i "Tabeller til prisskjema" eller i "Prisskjema A, B og C".</t>
  </si>
  <si>
    <t>Tilbyders utfylling av arkfanene " Tabeller til kvalitet" og "Tabeller til informasjon":</t>
  </si>
  <si>
    <t>Tilbyder skal ikke legge til eller slette verken linjer eller kolonner i "Tabeller til kvalitet" eller i "Tabeller til informasjon".</t>
  </si>
  <si>
    <t>Tilbyders utfylling av arkfanene " Tildelingskriteriet klima/miljø"</t>
  </si>
  <si>
    <t xml:space="preserve">Tilbyder skal ikke legge til eller slette verken linjer eller kolonner.
</t>
  </si>
  <si>
    <t>Grå celler skal ikke fylles ut</t>
  </si>
  <si>
    <t>A</t>
  </si>
  <si>
    <t>B</t>
  </si>
  <si>
    <t>C</t>
  </si>
  <si>
    <t>D</t>
  </si>
  <si>
    <t>Evaluering</t>
  </si>
  <si>
    <t>F</t>
  </si>
  <si>
    <t>G</t>
  </si>
  <si>
    <t>H</t>
  </si>
  <si>
    <t>Oppdragsgivers kravspesifikasjon</t>
  </si>
  <si>
    <t>Tilbyders besvarelse</t>
  </si>
  <si>
    <t>Til oppdragsgiver: slett innholdet i kolonnen før konkurransen åpnes</t>
  </si>
  <si>
    <t>Oppdrags-givers angivelse av kravtype</t>
  </si>
  <si>
    <t>Bekreftelse av om kravet er oppfylt eller ikke merkes med X</t>
  </si>
  <si>
    <t>Beskrivelse/henvisning til nærmere beskrivelse ved behov 
 Vedlegg merkes med "Vedlegg til Kravspesifikasjon generelt ID nr. x)"</t>
  </si>
  <si>
    <t>Ja</t>
  </si>
  <si>
    <t>Nei</t>
  </si>
  <si>
    <t>ID nr.</t>
  </si>
  <si>
    <t>GENERELLE KRAV</t>
  </si>
  <si>
    <t>1</t>
  </si>
  <si>
    <t>Beregning av pensjoner skal følge reglene i SGS 2020</t>
  </si>
  <si>
    <t>O</t>
  </si>
  <si>
    <t>Kryss i "Ja" eller "Nei"</t>
  </si>
  <si>
    <t>Premieutjevningen skal følge reglene i SGS 2020</t>
  </si>
  <si>
    <t>3</t>
  </si>
  <si>
    <t>Premie og premiereserve skal beregnes ut fra forutsetninger som angitt under</t>
  </si>
  <si>
    <t>4</t>
  </si>
  <si>
    <t>5</t>
  </si>
  <si>
    <r>
      <rPr>
        <u/>
        <sz val="12"/>
        <rFont val="Calibri"/>
        <family val="2"/>
      </rPr>
      <t xml:space="preserve">Premie for ikke-forsikringsbare ytelser
</t>
    </r>
    <r>
      <rPr>
        <sz val="12"/>
        <rFont val="Calibri"/>
        <family val="2"/>
      </rPr>
      <t>Ikke-forsikringsbare ytelser som det skal regnes premie for er angitt videre i underpunkter under punkt 5.</t>
    </r>
  </si>
  <si>
    <t>5.1</t>
  </si>
  <si>
    <r>
      <rPr>
        <u/>
        <sz val="12"/>
        <rFont val="Calibri"/>
        <family val="2"/>
      </rPr>
      <t>Alderspensjon</t>
    </r>
    <r>
      <rPr>
        <sz val="12"/>
        <rFont val="Calibri"/>
        <family val="2"/>
      </rPr>
      <t xml:space="preserve"> for medlemmer som er født i 1962 eller tidligere og for uføre- og etterlattepensjoner der det er aktuelt:</t>
    </r>
  </si>
  <si>
    <t>• Forskjell mellom beregnet ytelse og korrekt ytelse ved utbetaling som skyldes annen folketrygd eller andre elementer som inngår i beregningen enn antatt</t>
  </si>
  <si>
    <t>• Tidlig uttak som følge av bruk av 85-års-regelen</t>
  </si>
  <si>
    <t>• AFP fra 65 til 67 år</t>
  </si>
  <si>
    <t>5.2</t>
  </si>
  <si>
    <r>
      <rPr>
        <u/>
        <sz val="12"/>
        <rFont val="Calibri"/>
        <family val="2"/>
      </rPr>
      <t>Alderspensjon</t>
    </r>
    <r>
      <rPr>
        <sz val="12"/>
        <rFont val="Calibri"/>
        <family val="2"/>
      </rPr>
      <t xml:space="preserve"> for medlemmer som er født i 1963 eller senere, opptjening før 01.01.2020:</t>
    </r>
  </si>
  <si>
    <t>5.3</t>
  </si>
  <si>
    <r>
      <rPr>
        <u/>
        <sz val="12"/>
        <rFont val="Calibri"/>
        <family val="2"/>
      </rPr>
      <t>Alderspensjon</t>
    </r>
    <r>
      <rPr>
        <sz val="12"/>
        <rFont val="Calibri"/>
        <family val="2"/>
      </rPr>
      <t xml:space="preserve"> for medlemmer som er født i 1963 eller senere, </t>
    </r>
    <r>
      <rPr>
        <u/>
        <sz val="12"/>
        <rFont val="Calibri"/>
        <family val="2"/>
      </rPr>
      <t>opptjening etter 01.01.2020</t>
    </r>
    <r>
      <rPr>
        <sz val="12"/>
        <rFont val="Calibri"/>
        <family val="2"/>
      </rPr>
      <t>:</t>
    </r>
  </si>
  <si>
    <t>• Overgangstillegg for medlemmer som er født i 1963 til 1970 og tar ut pensjon før 67 år</t>
  </si>
  <si>
    <t>Kryss i "Ja" eller "Nei</t>
  </si>
  <si>
    <t>• Endret premiereserve ved pensjonsuttak fra annet tidspunkt enn det som er lagt til grunn ved premieberegningen og eventuelt som følge av annet delingstall ved uttak enn det som er lagt til grunn ved premieberegningen</t>
  </si>
  <si>
    <t>5.4</t>
  </si>
  <si>
    <r>
      <rPr>
        <u/>
        <sz val="12"/>
        <rFont val="Calibri"/>
        <family val="2"/>
      </rPr>
      <t>Uførepensjon:</t>
    </r>
    <r>
      <rPr>
        <sz val="12"/>
        <rFont val="Calibri"/>
        <family val="2"/>
      </rPr>
      <t xml:space="preserve"> Kompensasjon for manglende folketrygd ved uføregrad mindre enn 50 prosent</t>
    </r>
  </si>
  <si>
    <t>6</t>
  </si>
  <si>
    <t>• For medlemmer med særaldersgrense antas uttak fra særaldersgrensen</t>
  </si>
  <si>
    <t>• For medlemmer født i 1962 eller tidligere antas det uttak ved 67 år</t>
  </si>
  <si>
    <t>• For medlemmer født i 1963 eller senere antas det uttak ved 64 år både ved beregning av påslagspensjon og betinget tjenestepensjon</t>
  </si>
  <si>
    <t>• For alle uføre medlemmer antas det uttak av alderspensjon ved 67 år</t>
  </si>
  <si>
    <t>7</t>
  </si>
  <si>
    <t xml:space="preserve"> Ved beregning av premie og premiereserve skal det benyttes forholdstall, justeringstall og delingstall fra NAV per xx.xx.20xx</t>
  </si>
  <si>
    <t>Før konkurransen kunngjøres må oppdragsgiver i kolonne C oppgi dato for de delingstall, forholdstall og justeringstall som skal benyttes.</t>
  </si>
  <si>
    <t>8</t>
  </si>
  <si>
    <t>9</t>
  </si>
  <si>
    <t>Premie skal oppgis i prosenter i tabell 3, 6 og 7.</t>
  </si>
  <si>
    <t>10</t>
  </si>
  <si>
    <t>Sats for arbeidsgiveravgift skal oppgis i tabell 4.</t>
  </si>
  <si>
    <t>11</t>
  </si>
  <si>
    <t>Premie for AFP fra 62 til 65 år, for utjevningsfellesskap hos tilbyder, fylles ut i tabell 3</t>
  </si>
  <si>
    <t>Før konkurransen kunngjøres, må oppdragsgiver vurdere om det skal tas hensyn til premie til AFP fra 62 til 65 år for de som er født før 1963. 
Dersom oppdragsgiver er selvassurandør på AFP fra 62 til 65 år og ikke med i utjevningsfellesskap, skal linjen ikke brukes i konkurransen. 
Dersom oppdragsgiver ønsker å få vurdert alternativer til selvassuranse, nemlig utjevningsfellesskapene i KLP som er 100 eller 50 prosent utjevningsfellesskap, må dette angis i konkurransegrunnlaget. Den grå bakgrunnsfargen i kollonne G, H og I tas i så fall bort.</t>
  </si>
  <si>
    <t>12</t>
  </si>
  <si>
    <t>Premie for ny offentlig AFP</t>
  </si>
  <si>
    <t>Før konkurransen kunngjøres, må oppdragsgiver vurdere om det skal tas hensyn til premien for ny offentlig AFP i Konkurransen. Dette må oppgis i konkurransegrunnlaget. 
Dersom oppdragsgier ønsker å ta hensyn til denne premien må dette angis i konkurransegrunnlaget. Den grå bakgrunnsfargen i kolonne G, H og I tas i så fall bort.</t>
  </si>
  <si>
    <t>13</t>
  </si>
  <si>
    <t>Dvs. at disse premiene skal legge til grunn at alle i utjevningsfellesskapet får reguleringen gitt i tabell 1.</t>
  </si>
  <si>
    <t>14</t>
  </si>
  <si>
    <t>Satser for premie for administrasjon og administrasjonsreserve er de tilbyder anslår for 2026 og skal fylles ut i tabell 6. Satsene skal være bindende (i hvert fall ikke bli høyere) og gjelde for 2026.</t>
  </si>
  <si>
    <t>15</t>
  </si>
  <si>
    <t>Satser for premie for kapitalforvaltning skal være de tilbyder anslår for 2026 og skal fylles ut i tabell 6. Satsene skal være bindene (i hvert fall ikke bli høyere) for 2026.</t>
  </si>
  <si>
    <t>Dersom premie for kapitalforaltning ikke skal evalueres i prisen kan linjen gis grå bakgrunnsfarge.</t>
  </si>
  <si>
    <t>16</t>
  </si>
  <si>
    <t>Premien for rentegaranti skal fylles ut i tabell 7, og er basert på en modell som skal ligge fast i 2026.</t>
  </si>
  <si>
    <t>17</t>
  </si>
  <si>
    <t>Ved beregning av forvaltningskostnader og premie for rentegaranti skal det legges til grunn hva prisen for oppdragsgiver vil være med en standard investeringsportefølje som angitt i tabell 5, og premien skal oppgis i prosent  i tabell 6 og 7</t>
  </si>
  <si>
    <t>18</t>
  </si>
  <si>
    <t>Kostnadene ved egenkapitalbetjeningen til KLP beregnes automatisk, men tilbyder må velge selskapsnavn i celle C86 i tabell 9</t>
  </si>
  <si>
    <t>Før konkurransen kunngjøres skal oppdragsgiver fylle ut prosenter i tabell 9</t>
  </si>
  <si>
    <t>19</t>
  </si>
  <si>
    <t>Fortjenesteelement i premiene skal angis i tabell 8</t>
  </si>
  <si>
    <t>20</t>
  </si>
  <si>
    <t xml:space="preserve">Kapitalforvaltningen som tilbys i tilbudte porteføljer skal følge de etiske retningslinjene til Statens Pensjonsfond utland, og ikke inneholde investeringer i selskaper som Norges Bank har utelukket.  Tilbyder skal legge ved dokumentasjon på at dette er tilfelle. </t>
  </si>
  <si>
    <t xml:space="preserve"> </t>
  </si>
  <si>
    <t>21</t>
  </si>
  <si>
    <t>Kapitalforvaltningen som tilbys skal ha en plan på hvordan den skal følge arbeidsplanen til de 17 målene i FNs bærekraftsmål, og det skal vedlegges dokumentasjon på dette.</t>
  </si>
  <si>
    <t>22</t>
  </si>
  <si>
    <t>Retningslinjer for fastsettelse av bufferfond (knyttet til forskjellige investeringsporteføljer) skal vedlegges</t>
  </si>
  <si>
    <t>23</t>
  </si>
  <si>
    <t>Krav til informasjon om pensjonsordningen i lover, forskrifter og SGS 2020 er oppfylt.</t>
  </si>
  <si>
    <t>24</t>
  </si>
  <si>
    <t>I tillegg til å krysse av i "ja" eller "nei", bes tilbyder fylle ut eget vedlegg med opplysninger om kundeteam, navngitte personer, utdannelse og bakgrunn, og organisering.</t>
  </si>
  <si>
    <t>25</t>
  </si>
  <si>
    <t>Kommunikasjon med tilbyder må kunne skje både elektronisk, via brev og via telefon</t>
  </si>
  <si>
    <t>26</t>
  </si>
  <si>
    <t>Tilbyder skal gjøre GKRS-beregninger for oppdragsgiver</t>
  </si>
  <si>
    <t>27</t>
  </si>
  <si>
    <t xml:space="preserve">Tilbyder bes fylle ut alle relevante tabeller med bakgrunnsdata som angitt av oppdragsgiver
</t>
  </si>
  <si>
    <t>Leverandørs utfylling av følgende tabeller: Tabell 1-10 (Tabeller til prisskjema), tabellene A-H (Tabeller til kvalitet) og tabellene I-VII (Tabeller til informasjon).</t>
  </si>
  <si>
    <t>Tilbyder skal ikke fylle inn noe her</t>
  </si>
  <si>
    <t>Prisskjema A - Tildelingskriteriet pris -  forsikringsrisiko*</t>
  </si>
  <si>
    <t>Kroner</t>
  </si>
  <si>
    <t>Årlig premie basert på konkurransegrunnlagets forutsetninger</t>
  </si>
  <si>
    <t>Hentes automatisk fra tabell 3 i arkfanen "Tabeller til prisskjema"</t>
  </si>
  <si>
    <t>Reguleringspremie basert på konkurransegrunnlagets forutsetninger</t>
  </si>
  <si>
    <t>Premie for ikke-forsikringsbare ytelser  basert på konkurransegrunnlagets forutsetninger</t>
  </si>
  <si>
    <t>Premie for AFP fra 62 til 65 år for de som er født i 1962 eller tidligere  basert på konkurransegrunnlagets forutsetninger</t>
  </si>
  <si>
    <t>Premie for ny offentlig AFP basert på konkurransegrunnlagets forutsetninger</t>
  </si>
  <si>
    <t>Termintillegg - rente  basert på konkurransegrunnlagets forutsetninger</t>
  </si>
  <si>
    <t>Premie uten arbeidsgiveravgift</t>
  </si>
  <si>
    <t>Arbeidsgiveravgift på premien</t>
  </si>
  <si>
    <t>Satsen hentes automatisk fra tabell 4 i arkfanen "Tabeller til prisskjema"</t>
  </si>
  <si>
    <t>Premie med arbeidsgiveravgift, totalsum pris på forsikringsrisiko basert på konkurransegrunnlagets forutsetninger</t>
  </si>
  <si>
    <t>Premiene skal vises uten fortjenesteelement</t>
  </si>
  <si>
    <t>*Totalsum går til evaluering under tildelingskriteriet pris - Underkriterium 1</t>
  </si>
  <si>
    <t>Prisskjema B - Tildelingskriteriet pris - administrasjon og kapitalforvaltning*</t>
  </si>
  <si>
    <t>Administrasjonspremie, basert på konkurransegrunnlagets forutsetninger, garantert sats første år</t>
  </si>
  <si>
    <t>Hentes automatisk fra tabell 6 i arkfanen "Tabeller til prisskjema"</t>
  </si>
  <si>
    <t>Premie til administrasjonsreserve, basert på konkurransegrunnlagets forutsetninger, garantert sats første år</t>
  </si>
  <si>
    <t>Termintillegg - administrasjonskostnad, garantert sats første år</t>
  </si>
  <si>
    <t>Totalsum pris administrasjon og kapitalforvaltning</t>
  </si>
  <si>
    <t>*Totalsum går til evaluering under tildelingskriteriet pris - Underkriterium 2</t>
  </si>
  <si>
    <t>Prisskjema C - Tildelingskriteriet pris - premie for rentegaranti og egenkapitalforhold*</t>
  </si>
  <si>
    <t>Premie for rentegaranti (ekskl. fortjenesteelement), basert på konkurransegrunnlagets forutsetninger, garantert modell for beregning av premie første år</t>
  </si>
  <si>
    <t>Hentes automatisk fra tabell 7  i arkfanen "Tabeller til prisskjema"</t>
  </si>
  <si>
    <t>Fortjenesteelement,  basert på konkurransegrunnlagets forutsetninger, garantert sats første år</t>
  </si>
  <si>
    <t>Hentes automatisk fra tabell 8 i arkfanen "Tabeller til prisskjema"</t>
  </si>
  <si>
    <t>Arbeidsgiveravgift på premie for rentegaranti og fortjenesteelement</t>
  </si>
  <si>
    <t>Kostnad ved egenkapitalbetjening i KLP, beregnet teoretisk størrelse basert på konkurransegrunnlagets forutsetninger</t>
  </si>
  <si>
    <t>Hentes automatisk fra tabell 9 i arkfanen "Tabeller til prisskjema"</t>
  </si>
  <si>
    <t>Totalsum premie for rentegaranti og egenkapitalforhold</t>
  </si>
  <si>
    <t>*Totalsum går til evaluering under tildelingskriteriet pris - Underkriterium 3</t>
  </si>
  <si>
    <t>Tabell 1-9 pris</t>
  </si>
  <si>
    <t xml:space="preserve"> Gule felt skal fylles ut av tilbyder</t>
  </si>
  <si>
    <t>Røde felt skal fylles ut av oppdragsgiver</t>
  </si>
  <si>
    <t>Tabell 1 Forutsetninger for regulering av pensjoner i prosent, fra oppdragsgiver</t>
  </si>
  <si>
    <t>I prosent</t>
  </si>
  <si>
    <t>Denne tabellen skal fylles ut av oppdragsgiver før konkurransen åpnes</t>
  </si>
  <si>
    <t>Lønnsregulering</t>
  </si>
  <si>
    <t>G-regulering</t>
  </si>
  <si>
    <t>Regulering av pensjoner som er under utbetaling og som ikke skal reguleres med G, jf. SGS 2020 Del I, § 17-1 og § 30-1</t>
  </si>
  <si>
    <t>Hos oppdragsgiver</t>
  </si>
  <si>
    <t>Denne tabellen skal fylles ut av oppdragsgiver før konkurransen åpnes.</t>
  </si>
  <si>
    <t>Premiereserve, inklusive administrasjonsavsetninger</t>
  </si>
  <si>
    <t>Bufferfond</t>
  </si>
  <si>
    <t>Premiefond</t>
  </si>
  <si>
    <t>Pensjonsgrunnlag</t>
  </si>
  <si>
    <t>For KLP: Innskutt egenkapital/krav til innskudd til egenkapital ved tilflytting</t>
  </si>
  <si>
    <t xml:space="preserve">Denne skal bare fylles ut av KLP  </t>
  </si>
  <si>
    <t>I prosent av premiereserve</t>
  </si>
  <si>
    <t>I kroner</t>
  </si>
  <si>
    <t>Denne skal bare fylles ut av KLP</t>
  </si>
  <si>
    <t>Premiereserve</t>
  </si>
  <si>
    <t>Antall</t>
  </si>
  <si>
    <t>Ut fra tilbyders premietariff</t>
  </si>
  <si>
    <t>Ut fra det som det er regnet premie og premiereserve for hos tilbyder</t>
  </si>
  <si>
    <t>Tabellen er ment som kontrollfunksjon for oppdragsgier</t>
  </si>
  <si>
    <t>Aktive (ikke delvis uføre)</t>
  </si>
  <si>
    <t xml:space="preserve">  Herav med særaldersgrenser</t>
  </si>
  <si>
    <t>Oppsatte (ikke delvis uføre)</t>
  </si>
  <si>
    <t>Uføre (også delvis uføre)</t>
  </si>
  <si>
    <t>AFP-pensjonister fra 62 til 65 år</t>
  </si>
  <si>
    <t>Hvis premie for AFP fra 62 til 65 år skal etterspørres, skal cellene B23 og C23 markeres med gult</t>
  </si>
  <si>
    <t>Tidligpensjonister (AFP fra 65 til 67 år og pensjon etter 85-års-regelen)</t>
  </si>
  <si>
    <t>Alderspensjonister som ikke er med over</t>
  </si>
  <si>
    <t>Ektefellepensjonister</t>
  </si>
  <si>
    <t>Barnepensjonister</t>
  </si>
  <si>
    <t>Administrasjonsreserver</t>
  </si>
  <si>
    <t>Totalt</t>
  </si>
  <si>
    <t>Ev. avvik til kontroll</t>
  </si>
  <si>
    <t>Tabell 3 Spesifikasjon av pris på forsikring , uten arbeidsgiveravgift</t>
  </si>
  <si>
    <t>I % av pensjonsgrunnlag</t>
  </si>
  <si>
    <t>I % av premiereserve 
i celle c29</t>
  </si>
  <si>
    <t>Premie for AFP fra 62 til 65 år, ut fra 50/100 prosent premieutjevningsfellesskap (utfylles kun av pensjonsinnretning som tilbyr dette)</t>
  </si>
  <si>
    <r>
      <t>Dersom oppdragsgiver uansett ønsker å være selvassurandør, skal det ikke innhentes opplysninger her. 
Dersom oppdragsgiver ønsker å få vurdert alternativer til selvassuranse, nemlig utjevningsfellesskapene i KLP som er 100 eller 50 prosent utjevningsfellesskap</t>
    </r>
    <r>
      <rPr>
        <sz val="11"/>
        <rFont val="Calibri"/>
        <family val="2"/>
        <scheme val="minor"/>
      </rPr>
      <t xml:space="preserve">, må oppdragsgiver oppgi dette i celle C32 i "Kravspesifikasjon generelt" og i konkurransegrunnlaget. Videre må det som ikke passer, 50 eller 100, strykes fra kolonne A. Kommunen kan oppgi forventet pris som selvassurandør, og det blir bare den tilbyderen som tilbyr premieutjevningsfellesskap som skal fylle inn noe annet.
Det kan bes om flere tilbud, men bare en variant i hvert tilbud. </t>
    </r>
  </si>
  <si>
    <t>Dersom det skal tas hensyn til premien for ny offentlig AFP i Konkurransen, må oppdragsgiver angi forutsetninger for slik beregning i "Kravspesifikasjon generelt".
Det er ikke lagt inn noen forme for beregning i kolonne D.</t>
  </si>
  <si>
    <t>Tabell 4 Sats for arbeidsgiveravgift, fra oppdragsgiver</t>
  </si>
  <si>
    <t>Prosent</t>
  </si>
  <si>
    <t>Oppdragsgiver må før konkurransen åpnes angi hvilken sats for arbeidsgiveravgift som gjelder.</t>
  </si>
  <si>
    <t>Sats for arbeidsgiveravgift for oppdragsgiver</t>
  </si>
  <si>
    <t>Tabell 5 Standard investeringsportefølje, fra oppdragsgiver</t>
  </si>
  <si>
    <t>Andel i %</t>
  </si>
  <si>
    <t>Oppdragsgiver må før konkurransen åpnes angi standard investeringsportefølje.</t>
  </si>
  <si>
    <t>Aksjer</t>
  </si>
  <si>
    <t>Obligasjoner</t>
  </si>
  <si>
    <t>Pengemarked</t>
  </si>
  <si>
    <t>Eiendom</t>
  </si>
  <si>
    <t xml:space="preserve">Sum </t>
  </si>
  <si>
    <t>Summen må være lik 100 %.</t>
  </si>
  <si>
    <t>Målt i markedsverdier</t>
  </si>
  <si>
    <t>Tabell 6 Spesifikasjon av premie knyttet til administrasjon og kapitalforvaltning  for standard investeringsportefølje, uten arbeidsgiveravgift</t>
  </si>
  <si>
    <t xml:space="preserve">I kroner for oppdragsgiver  </t>
  </si>
  <si>
    <t>Satsen låses for ett år.</t>
  </si>
  <si>
    <t>Premie til administrasjonsreserve i prosent av pensjonsgrunnlag</t>
  </si>
  <si>
    <t>Termintillegg -administrasjonskostnad - i prosent av pensjonsgrunnlag</t>
  </si>
  <si>
    <r>
      <rPr>
        <u/>
        <sz val="12"/>
        <rFont val="Calibri"/>
        <family val="2"/>
      </rPr>
      <t>For Storebrand</t>
    </r>
    <r>
      <rPr>
        <sz val="12"/>
        <rFont val="Calibri"/>
        <family val="2"/>
      </rPr>
      <t xml:space="preserve">: Premie for kapitalforvaltning, i prosent av premiereserve, bufferfond og premiefond </t>
    </r>
  </si>
  <si>
    <t>Tabell 7 Spesifikasjon av premie for rentegaranti  for standard investeringsportefølje, ut fra dagens bufferfond oppgitt i tabell 2, uten arbeidsgiveravgift</t>
  </si>
  <si>
    <t xml:space="preserve">I prosent </t>
  </si>
  <si>
    <t xml:space="preserve">Modellen er låst for ett år </t>
  </si>
  <si>
    <t>dvs. kapitalen hentet fra tabell 2</t>
  </si>
  <si>
    <t>Tabell 8 Spesifikasjon av fortjenesteelement , uten arbeidsgiveravgift</t>
  </si>
  <si>
    <t xml:space="preserve">Fortjenesteelement i prosent av premien oppgitt i tabell 3  </t>
  </si>
  <si>
    <t>Forsikringspremie</t>
  </si>
  <si>
    <t>Tabell 9 Kostnad egenkapitalbetjening i KLP</t>
  </si>
  <si>
    <t>Velg selskap her</t>
  </si>
  <si>
    <t>Oppdragsgiver må før konkurransen åpnes angi avkastningsprosenter som skal benyttes i kolonne B. Resten fylles ut automatisk.</t>
  </si>
  <si>
    <t>Avkastningskrav på innskutt egenkapital i KLP</t>
  </si>
  <si>
    <t>Forventet avkastning på innskutt egenkapital i KLP</t>
  </si>
  <si>
    <t>Kostnad ved egenkapitalbetjening</t>
  </si>
  <si>
    <t>KLP</t>
  </si>
  <si>
    <t>Storebrand</t>
  </si>
  <si>
    <t xml:space="preserve">Kravspesifikasjon kvalitet </t>
  </si>
  <si>
    <t xml:space="preserve">E </t>
  </si>
  <si>
    <t>Oppdragsgivers angivelse av kravtype</t>
  </si>
  <si>
    <t xml:space="preserve">Tilknytning tildelingskriterium </t>
  </si>
  <si>
    <t>Nærmere beskrivelse og  dokumentasjonskrav</t>
  </si>
  <si>
    <t>Beskrivelse/henvisning til nærmere beskrivelse. Dersom beskrivelsen ikke får plass her, lag et vedlegg merket med "Vedlegg til Kravspesifikasjon kvalitet, ID nr. x."</t>
  </si>
  <si>
    <t xml:space="preserve"> KVALITET FORSIKRINGSRISIKO </t>
  </si>
  <si>
    <t>28</t>
  </si>
  <si>
    <t>Hva premiefritaket dekker</t>
  </si>
  <si>
    <t>EV</t>
  </si>
  <si>
    <t>Kvalitet - Underkriterium 1</t>
  </si>
  <si>
    <t>Tilbyder bes fylle ut tabell A</t>
  </si>
  <si>
    <t>29</t>
  </si>
  <si>
    <t xml:space="preserve">Overskudd/underskudd i risikoresultatet innen kommunal tjenestepensjon de seneste 5 årene </t>
  </si>
  <si>
    <t>KVALITET KAPITALFORVALTNING</t>
  </si>
  <si>
    <t>30</t>
  </si>
  <si>
    <t>Kvalitet - Underkriterium 2</t>
  </si>
  <si>
    <t>32</t>
  </si>
  <si>
    <t>33</t>
  </si>
  <si>
    <t>34</t>
  </si>
  <si>
    <t>Merverdier i hold-til-forfall-portefølje i investeringsporteføljen som tilbys</t>
  </si>
  <si>
    <t>35</t>
  </si>
  <si>
    <t>Aktivasammensetning i investeringsporteføljen som tilbys</t>
  </si>
  <si>
    <t>KVALITET SERVICE</t>
  </si>
  <si>
    <t>Service som er etterspurt som ikke er dekket av administrasjonspremien eller andre premier</t>
  </si>
  <si>
    <t>Informasjonsutveksling med medlemmene</t>
  </si>
  <si>
    <t>Kvalitet - Underkriterium 3</t>
  </si>
  <si>
    <t>Legg ved eksempel</t>
  </si>
  <si>
    <t>Oppdragsgiver bør før konkurransen kunngjøres oppgi i kolonne E mer spesifikt hva de ønsker informasjon om, som f.eks. portalløsninger på nett, muligheter for kontakt på chat og telefon, løsninger for ikke-digitale medlemmer, pensjonsprognoser ved uttak av pensjon i forskjellige aldre, løsninger knyttet til søknad om pensjon, saksbehandlingstid for vurdering av uførepensjon m.m. Det kan også her etterspørres hvor mye av løsningene som omtales som er implementert og hva som ev. ikke er implementert enda og når dette er forventet å bli implementert.</t>
  </si>
  <si>
    <t xml:space="preserve">Informasjonsutveksling med administrasjonen hos oppdragsgiver for administrasjon av ordningen og oppfølging 
</t>
  </si>
  <si>
    <t>Oppdragsgiver bør før konkurransen kunngjøres oppgi i kolonne E mer spesifikt hva de vil vurdere som f.eks., portalløsninger på nett knyttet til premier, oversikt over status på medlemmer, bestand, fakturainnhold, kapitalforvaltning og verdiutvikling i investeringsporteføljen pensjonsordninger er med i, statistikker, m.m.</t>
  </si>
  <si>
    <t>Tabell A-H til kvalitet</t>
  </si>
  <si>
    <t>Tabell A Hva premiefritaket dekker</t>
  </si>
  <si>
    <t>Kryss av for hva som dekkes</t>
  </si>
  <si>
    <t>Årlig premie</t>
  </si>
  <si>
    <t>Premie til administrasjonsreserve</t>
  </si>
  <si>
    <t>Administrasjonspremie</t>
  </si>
  <si>
    <t>Termintillegg</t>
  </si>
  <si>
    <t>Annet, f.eks. fortjenesteelementer eller andre komponenter i premiene nevnt over, spesifiser i eget vedlegg</t>
  </si>
  <si>
    <t>Premiefritaket kan ikke dekke premier til ikke-forsikringsbare ytelser</t>
  </si>
  <si>
    <t>Dersom det ikke etterspørres informasjon her i Kravspesifikasjon kvalitet, kan det settes 0 i cellene eller markeres på annen måte.</t>
  </si>
  <si>
    <t>Overskudd på forsikringsrisiko for kommunal tjenestepensjon i det risikofellesskapet som kunden var/ville vært en del av, i prosent av premiereserve</t>
  </si>
  <si>
    <t>Tabell C Gjennomsnittlig rentegaranti</t>
  </si>
  <si>
    <t>Gjennomsnittlig rentegaranti i pensjonsordningen hos oppdragsgiver, oppgis av oppdragsgiver</t>
  </si>
  <si>
    <t>I prosent av forvaltnings-kapitalen</t>
  </si>
  <si>
    <t>Merverdier i hold-til-forfall-portefølje</t>
  </si>
  <si>
    <t>Med forvaltningskapital menes premiereserve, bufferfond og premiefond</t>
  </si>
  <si>
    <t>Prosentvis andel</t>
  </si>
  <si>
    <t>Tilbyders "navn" på porteføljen</t>
  </si>
  <si>
    <t>Annet (må spesifiseres i vedlegg)</t>
  </si>
  <si>
    <t>Summen skal være 100 %</t>
  </si>
  <si>
    <t xml:space="preserve">Tildelingskriteriet klima og miljø </t>
  </si>
  <si>
    <t>E</t>
  </si>
  <si>
    <t>Arkfanen skal benyttes dersom unntaksbestemmelsen ikke kommer til anvendelse, jf. anskaffelsesforskriften § 7-9</t>
  </si>
  <si>
    <t>Beskrivelse av tildelingskriterier som ivaretar klima- og miløhensyn</t>
  </si>
  <si>
    <t xml:space="preserve">Regelverket SGS 2020 følges 
</t>
  </si>
  <si>
    <t>1.1</t>
  </si>
  <si>
    <t>1.2</t>
  </si>
  <si>
    <t xml:space="preserve">I tabell 3 skal det legges til grunn satser for utjevnet premie for årlig premie, reguleringspremie og premie for ikke-forsikringsbare ytelser, som om oppdragsgiver var med i premieutjevningsfellesskapet fra og med 2026.
</t>
  </si>
  <si>
    <t xml:space="preserve">Tilbyder skal/skal ikke fylle ut tabell B.
Evalueringen vil skje slik: </t>
  </si>
  <si>
    <t xml:space="preserve">Dette må gjelde service knyttet til avtalen om offentlig tjenestepensjon, ikke f.eks. administrasjon av driftspensjoner m.m.
</t>
  </si>
  <si>
    <t xml:space="preserve">Finans Norges "Bransjeavtale om overføring av offentlig pensjon versjon 30.04.2025" skal benyttes ved en eventuell flytting </t>
  </si>
  <si>
    <t>Premie og premiereserve i er beregnet i tråd med Finans Norges "Avtale om ulike typer beregninge i offentlig tjenestepensjon av 31.10.2025".</t>
  </si>
  <si>
    <t>Premie for rentegaranti, ekskl. fortjenesteelement</t>
  </si>
  <si>
    <t>Oppdragsgiver bør før konkurransen kunngjøres legge inn i kolonne E hvordan de forskjellige punktene under service er tenkt evaluert i konkurransen, herunder hvilke minstekrav som skal oppfylles og hvilken merverdi som vil bli premiert (f.eks. brukervennlighet), samt hvordan de vil bli premiert i evalueringen.</t>
  </si>
  <si>
    <t xml:space="preserve">Her må oppdragsgiver oppgi i kolonne E om tilbyder skal fylle ut tabell B, og i så fall hvordan svarene vil bli evaluert, dvs. hvordan forskjeller vil slå ut i evalueringen. Teksen i kolonne E må tilpasses dette.
</t>
  </si>
  <si>
    <t>Legg ved eksempel.
Evalueringen vil skje slik:</t>
  </si>
  <si>
    <t>Her må oppdragsgiver oppgi i kolonne E om tilbyder skal fylle ut/legge ved noe, og i så fall hvordan svarene vil bli evaluert, dvs. hvordan forskjeller vil slå ut i evalueringen. Tektsen i kolonne E må tilpasses dette.</t>
  </si>
  <si>
    <t>Det skal opprettes et kundeteam minst bestående av: kundeansvarlig, aktuar, oppgjørsansvarlig og investeringsansvarlig.
Alle som inngår i kundeteamet skal ha relevant utdanning og minst 5 års relevant erfaring og høy kompetanse innenfor sitt felt. Det kreves at kundeteamet til sammen har god kunnskap om minst disse fagområdene:
• Finansforetaksloven
• Forsikringsvirksomhetsloven
• Tariffavtalen om offentlig tjenestepensjon i kommunal sektor
• Overføringsavtalen
• Kostnadsfordelingsavtalen for AFP
• Administrative rutiner hos tilbyder
• Oppgjørsfunksjonen hos tilbyder
• IT-systemene hos tilbyder
• GKRS
• Kapitalmarkedsteori på master-nivå
• Investeringsanalyser
• Kapitalforvaltning
Utdannelse og erfaring skal dokumenteres.</t>
  </si>
  <si>
    <t>0,0 % - 2,5 %</t>
  </si>
  <si>
    <t>2,5 % - 5,0 %</t>
  </si>
  <si>
    <t>5,0 % - 7,5 %</t>
  </si>
  <si>
    <t>7,5 % - 10,0 %</t>
  </si>
  <si>
    <t>10,0 % - 12,5 %</t>
  </si>
  <si>
    <t>12,5 % - 15,0 %</t>
  </si>
  <si>
    <t>15,0 % - 17,5 %</t>
  </si>
  <si>
    <t>17,5 % - 20,0 %</t>
  </si>
  <si>
    <t>20,0 % - 22,5 %</t>
  </si>
  <si>
    <t>22,5 % - 25,0 %</t>
  </si>
  <si>
    <t>25,0 % - 27,5 %</t>
  </si>
  <si>
    <t>27,5 % - 30,0 %</t>
  </si>
  <si>
    <t>Over 30 %</t>
  </si>
  <si>
    <t>Til oppdragsgiver: Kolonnen angir vurderinger som bør gjøres og legges inn i kolonne E. 
Slett innholdet i kolonnen før konkurransen åpnes</t>
  </si>
  <si>
    <t>Premiereserve for de med særaldersgrenser skal beregnes uten nye regler.</t>
  </si>
  <si>
    <t>Beregningen skal baseres på andel av innskutt egenkapital per 01.01.2026,og at denne står fast hele året</t>
  </si>
  <si>
    <t xml:space="preserve">Premie for kapitalforvaltning, basert på konkurransegrunnlagets forutsetninger, garantert sats første år </t>
  </si>
  <si>
    <t>Feilmelding dersom andelene ikke summerer seg til 100 %</t>
  </si>
  <si>
    <t>Tabell 2.a Årlig innskudd til egenkapital i 2026 i KLP</t>
  </si>
  <si>
    <t>Tabell 2.b Premiereserve inkl. adm.reserve og antall 01.01.2026 til kontroll</t>
  </si>
  <si>
    <t xml:space="preserve">   Herav meravsetning sammenlignet med om de   var aktive</t>
  </si>
  <si>
    <t xml:space="preserve">Reguleringspremien skal baseres på antagelser om lønnsregulering, G-regulering og regulering av pensjoner under utbetaling som oppgitt i tabell 1, samt tilbyders premietariffer og avsatte premiereserver. Det forutsettes at reguleringen skjer 01.01.2026. 
Årlig premie skal også baseres på antagelser om lønn- og G-regulering som oppgitt i tabell 1, fra 01.01.2026.
Det forutsettes at hele bestanden skal ha regulering som angitt ved beregning av utjevnet premie for oppdragsgiver.
</t>
  </si>
  <si>
    <t>For KLP:  Årlig innskudd dersom oppdragsgiver hadde vært kunde i KLP per 01.01.2026</t>
  </si>
  <si>
    <t>Premien for kapitalforvaltning i 2026 er ikke direkte sammenliknbar for KLP og Storebrand, siden de benytter forskjellig metode for å fastsette premien. 
Dersom oppdragsgiver  skal vurdere premien, kan oppdragsgiver fjerne 0 % som står forhåndsutfylt</t>
  </si>
  <si>
    <t>Premien for kapitalforvaltning i 2026 er ikke direkte sammenliknbar for KLP og Storebrand, siden de benytter forskjellig metode for å fastsette premien. 
Dersom oppdragsgiver  skal vurdere premien, skal cellene merkes med gult.</t>
  </si>
  <si>
    <t>2</t>
  </si>
  <si>
    <t>4.1</t>
  </si>
  <si>
    <t>4.1.1</t>
  </si>
  <si>
    <t>4.1.2</t>
  </si>
  <si>
    <t>4.1.3</t>
  </si>
  <si>
    <t>4.2</t>
  </si>
  <si>
    <t>4.2.1</t>
  </si>
  <si>
    <t>4.3</t>
  </si>
  <si>
    <t>4.3.1</t>
  </si>
  <si>
    <t>4.3.2</t>
  </si>
  <si>
    <t>4.4</t>
  </si>
  <si>
    <t>Bufferfond - Målsatt aksjeandel for forskjellige størrelser av gjennomsnittlig bufferfond for kontrakter i aktuell investeringsportefølje</t>
  </si>
  <si>
    <t>Finansiell risikostyring/kapitalforvaltningsstrategi/rebalanserings-strategi</t>
  </si>
  <si>
    <t>Risikostyringen og strategier vil/vil ikke være gjenstand for evaluering. Evalueringen vil skje slik:</t>
  </si>
  <si>
    <t>31</t>
  </si>
  <si>
    <t>Tabell B Historisk overskudd på forsikringsrisiko. Fylles bare ut dersom det er etterspurt i ID nr 29</t>
  </si>
  <si>
    <t xml:space="preserve">Hvor stor andel av risikoresultatet er tilført risikoutjevningsfondet </t>
  </si>
  <si>
    <t>Hvor stor andel av risikoresultatet er tilført kundene</t>
  </si>
  <si>
    <t>Tabell D Merverdier i hold-til-forfall-portefølje hos tilbyder 01.01.2026. Fylles bare ut dersom det er etterspurt i ID nr. 34</t>
  </si>
  <si>
    <t>Tabell F Bufferfondsandel, andel aksjer gitt størrelsen på bufferfond, til vurdering av kvalitet på kapitalforvaltning knyttet til rebalanseringsstrategi gitt forskjellige nivåer på bufferfond</t>
  </si>
  <si>
    <t>Gjennomsnittlig bufferfondsnivå for kundene i investeringsporteføljen som tilbys i % av premiereserve</t>
  </si>
  <si>
    <t>Målsatt aksjeandel, gitt gjennomsnittlig bufferfondsnivå i porteføljen</t>
  </si>
  <si>
    <t>Konkurranseveilederen for KS' tariffområde 2026</t>
  </si>
  <si>
    <t>Tabell 1-10 til pris</t>
  </si>
  <si>
    <t>Tildelingskriterie klima-miljø</t>
  </si>
  <si>
    <t>Forhold knyttet til klima og miljø som skal legges til grunn ved evaluering av tildelingskriteriet "Klima og miljø", benyttes bare dersom dette skal være med</t>
  </si>
  <si>
    <t>Til orientering gir Pensjonsveilederen 2026 en nærmere beskrivelse av de forskjellige punktene som ligger i Konkurranseveilederen. Der beskrives også kommunens eget ansvar for vekting av tildelingskriterier og utfylling av spesielle forhold som kommunen ønsker å ha med i evalueringen.</t>
  </si>
  <si>
    <t xml:space="preserve">Tabell 2 Premiereserve mm per 01.01.2026 etter årsoppgjørsdisposisjoner (dvs. fra kontoutskriften), fra oppdragsgiver </t>
  </si>
  <si>
    <t>Årlig premie basert på konkurransegrunnlagets forutsetninger og sats for premieutjevningsfellesskapet</t>
  </si>
  <si>
    <t>Reguleringspremie basert på konkurransegrunnlagets forutsetninger og basert på tilbyders premiereserve og sats for premieutjevningsfellesskapet</t>
  </si>
  <si>
    <t>Premie for ikke-forsikringsbare ytelser basert på konkurransegrunnlagets forutsetninger, premie for livsvarig AFP-utbetalinger holdes utenfor, men ellers felles sats for premieutjevningsfellesskapet</t>
  </si>
  <si>
    <t>Premie for ny offentlig AFP basert på konkurransegrunnlagets forutsetninger og felles sats for premieutjevningsfellesskapet</t>
  </si>
  <si>
    <t>Administrasjonspremie i prosent av pensjonsgrunnlag (sats for premieutjevningsfellesskapet)</t>
  </si>
  <si>
    <r>
      <rPr>
        <u/>
        <sz val="12"/>
        <rFont val="Calibri"/>
        <family val="2"/>
      </rPr>
      <t>For KLP</t>
    </r>
    <r>
      <rPr>
        <sz val="12"/>
        <rFont val="Calibri"/>
        <family val="2"/>
      </rPr>
      <t>: Premie for kapitalforvaltning, i prosent av pensjonsgrunnlag (utjevnet premie)</t>
    </r>
  </si>
  <si>
    <t xml:space="preserve">Premie for rentegaranti måles i prosent av premiereserve og premiefond , alt per 01.01.2026, der årsoppgjørsdisposisjoner er tatt hensyn til, </t>
  </si>
  <si>
    <t>Beregnet hos tilbyder på tilbyders tariff</t>
  </si>
  <si>
    <t>Tabell E Målsatt aktivasammensetning i den investeringsporteføljer som tilbys oppdragsgiver 01.01.2026 (prosent). Fylles bare ut dersom det er etterspurt i ID nr. 35</t>
  </si>
  <si>
    <r>
      <t>Tilbyder skal/skal ikke fylle ut tabell F.</t>
    </r>
    <r>
      <rPr>
        <strike/>
        <sz val="11"/>
        <rFont val="Calibri"/>
        <family val="2"/>
        <scheme val="minor"/>
      </rPr>
      <t xml:space="preserve">
</t>
    </r>
    <r>
      <rPr>
        <sz val="11"/>
        <rFont val="Calibri"/>
        <family val="2"/>
        <scheme val="minor"/>
      </rPr>
      <t xml:space="preserve">Evalueringen vil skje slik:
</t>
    </r>
  </si>
  <si>
    <t xml:space="preserve">Her må oppdragsgiver oppgi i kolonne E om tilbyder skal fylle ut Tabell F, og i så fall hvordan svarene vil bli evaluert, dvs. hvordan forskjeller vil slå ut i evalueringen. Teksten i kolonne E må tilpasses dette.
</t>
  </si>
  <si>
    <t xml:space="preserve">Tilbyder skal/skal ikke fylle ut tabell D.
Evalueringen vil skje slik:
 </t>
  </si>
  <si>
    <r>
      <t>Her må oppdragsgiver oppgi i kolonne EDom tilbyder skal fylle ut/legge ved noe, og i så fall hvordan svarene vil bli evaluert, dvs. hvordan forskjeller vil slå ut i evalueringen. Teksten i kolonne E må tilpasses dette.</t>
    </r>
    <r>
      <rPr>
        <strike/>
        <sz val="11"/>
        <rFont val="Calibri"/>
        <family val="2"/>
        <scheme val="minor"/>
      </rPr>
      <t xml:space="preserve">
</t>
    </r>
  </si>
  <si>
    <t>Tilbyder skal/skal ikke fylle ut tabell E.
Evalueringen vil skje slik:</t>
  </si>
  <si>
    <t>Her må oppdragsgiver oppgi i kolonne E om tilbyder skal fylle ut Tabell E, og i så fall hvordan svarene vil bli evaluert, dvs. hvordan forskjeller vil slå ut i evalueringen. Teksten i kolonne E må tilpasses dette.</t>
  </si>
  <si>
    <r>
      <rPr>
        <strike/>
        <sz val="11"/>
        <rFont val="Calibri"/>
        <family val="2"/>
        <scheme val="minor"/>
      </rPr>
      <t>B</t>
    </r>
    <r>
      <rPr>
        <sz val="11"/>
        <rFont val="Calibri"/>
        <family val="2"/>
        <scheme val="minor"/>
      </rPr>
      <t xml:space="preserve">eskriv service som er oppgitt i "Kravspesifikasjon generelt" som </t>
    </r>
    <r>
      <rPr>
        <u/>
        <sz val="11"/>
        <rFont val="Calibri"/>
        <family val="2"/>
        <scheme val="minor"/>
      </rPr>
      <t>ikke</t>
    </r>
    <r>
      <rPr>
        <sz val="11"/>
        <rFont val="Calibri"/>
        <family val="2"/>
        <scheme val="minor"/>
      </rPr>
      <t xml:space="preserve"> er dekket av administrasjonspremien eller andre premier
Det vektes positivt i rangeringen av tilbudene dersom tilbyder tilbyr mest mulig komplett servicetilbud dekket av administrasjonspremien eller andre premier. </t>
    </r>
  </si>
  <si>
    <t>Termintillegg - rente - basert på konkurransegrunnlagets forutsetninger</t>
  </si>
  <si>
    <t>For anbud i 2026 skal tilbydere beregne premier ut fra en fil med bestandsopplysninger, en "Tilbuds/flyttefil offentlig pensjon versjon 30.04.2025" angitt i "Bransjeavtale om overføring av offentlig tjenestepensjonsordninger" sist endret 11.09.2023, fra dagens tilbyder, med beregningsdato 01.01.2026. Bestanden er alle medlemmer i oppdragsgivers pensjonsordning, både tidligere ansatte som enda ikke er blitt pensjonister, ansatte og pensjonister. Premiereserve per 01.01.2026 for de med særaldersgrenser skal beregnes uten nye regler.
Det er skal ikke gjøres endringer i bestanden, heller ikke fremskrivninger til annet tidspunkt, eller annet som endrer opplysningene i filen.
For kontrollformål skal tabell 2.a og 2.b fylles ut.</t>
  </si>
  <si>
    <r>
      <t xml:space="preserve">Nærmere beskrivelse og </t>
    </r>
    <r>
      <rPr>
        <strike/>
        <sz val="11"/>
        <rFont val="Calibri"/>
        <family val="2"/>
        <scheme val="minor"/>
      </rPr>
      <t>evt.</t>
    </r>
    <r>
      <rPr>
        <sz val="11"/>
        <rFont val="Calibri"/>
        <family val="2"/>
        <scheme val="minor"/>
      </rPr>
      <t xml:space="preserve"> dokumentasjonskrav</t>
    </r>
  </si>
  <si>
    <t>Beskrivelse/henvisning til nærmere beskrivelse. Dersom beskrivelsen ikke får plass her, lag et vedlegg merket med "Vedlegg til Tildelingskriterie klima-miljø, ID nr. x."</t>
  </si>
  <si>
    <t xml:space="preserve">Oppdragsgiver må før konkurransen kunngjøres oppgi i kolonne B  tildelingskretieriet og i kolonne D hvordan dette vil bli evaluert, samt hvilke dokumentasjonskrav som gjelder.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</si>
</sst>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
  </numFmts>
  <fonts count="26" x14ac:knownFonts="1">
    <font>
      <sz val="11"/>
      <color theme="1"/>
      <name val="Calibri"/>
      <family val="2"/>
      <scheme val="minor"/>
    </font>
    <font>
      <b/>
      <sz val="12"/>
      <name val="Calibri"/>
      <family val="2"/>
    </font>
    <font>
      <sz val="12"/>
      <name val="Calibri"/>
      <family val="2"/>
    </font>
    <font>
      <sz val="11"/>
      <name val="Calibri"/>
      <family val="2"/>
      <scheme val="minor"/>
    </font>
    <font>
      <b/>
      <sz val="11"/>
      <name val="Calibri"/>
      <family val="2"/>
      <scheme val="minor"/>
    </font>
    <font>
      <sz val="12"/>
      <name val="Calibri"/>
      <family val="2"/>
      <scheme val="minor"/>
    </font>
    <font>
      <b/>
      <u/>
      <sz val="11"/>
      <name val="Calibri"/>
      <family val="2"/>
      <scheme val="minor"/>
    </font>
    <font>
      <b/>
      <sz val="11"/>
      <name val="Calibri"/>
      <family val="2"/>
    </font>
    <font>
      <b/>
      <sz val="12"/>
      <name val="Calibri"/>
      <family val="2"/>
      <scheme val="minor"/>
    </font>
    <font>
      <u/>
      <sz val="11"/>
      <name val="Calibri"/>
      <family val="2"/>
      <scheme val="minor"/>
    </font>
    <font>
      <i/>
      <sz val="12"/>
      <name val="Calibri"/>
      <family val="2"/>
    </font>
    <font>
      <sz val="8"/>
      <name val="Calibri"/>
      <family val="2"/>
      <scheme val="minor"/>
    </font>
    <font>
      <i/>
      <sz val="11"/>
      <name val="Calibri"/>
      <family val="2"/>
      <scheme val="minor"/>
    </font>
    <font>
      <i/>
      <sz val="12"/>
      <name val="Calibri"/>
      <family val="2"/>
      <scheme val="minor"/>
    </font>
    <font>
      <sz val="11"/>
      <color theme="1"/>
      <name val="Calibri"/>
      <family val="2"/>
      <scheme val="minor"/>
    </font>
    <font>
      <u/>
      <sz val="12"/>
      <name val="Calibri"/>
      <family val="2"/>
    </font>
    <font>
      <b/>
      <sz val="14"/>
      <name val="Calibri"/>
      <family val="2"/>
      <scheme val="minor"/>
    </font>
    <font>
      <b/>
      <sz val="16"/>
      <name val="Calibri"/>
      <family val="2"/>
      <scheme val="minor"/>
    </font>
    <font>
      <i/>
      <sz val="10"/>
      <name val="Calibri"/>
      <family val="2"/>
      <scheme val="minor"/>
    </font>
    <font>
      <b/>
      <sz val="11"/>
      <color theme="1"/>
      <name val="Calibri"/>
      <family val="2"/>
      <scheme val="minor"/>
    </font>
    <font>
      <sz val="11"/>
      <color rgb="FFFF0000"/>
      <name val="Calibri"/>
      <family val="2"/>
      <scheme val="minor"/>
    </font>
    <font>
      <i/>
      <sz val="11"/>
      <color rgb="FFFF0000"/>
      <name val="Calibri"/>
      <family val="2"/>
      <scheme val="minor"/>
    </font>
    <font>
      <sz val="11"/>
      <color rgb="FF0070C0"/>
      <name val="Calibri"/>
      <family val="2"/>
      <scheme val="minor"/>
    </font>
    <font>
      <strike/>
      <sz val="11"/>
      <name val="Calibri"/>
      <family val="2"/>
      <scheme val="minor"/>
    </font>
    <font>
      <strike/>
      <sz val="12"/>
      <name val="Calibri"/>
      <family val="2"/>
      <scheme val="minor"/>
    </font>
    <font>
      <i/>
      <strike/>
      <sz val="12"/>
      <name val="Calibri"/>
      <family val="2"/>
      <scheme val="minor"/>
    </font>
  </fonts>
  <fills count="20">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0"/>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rgb="FFD9E2F3"/>
        <bgColor indexed="64"/>
      </patternFill>
    </fill>
    <fill>
      <patternFill patternType="solid">
        <fgColor rgb="FFECF3FA"/>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CC"/>
        <bgColor indexed="64"/>
      </patternFill>
    </fill>
    <fill>
      <patternFill patternType="solid">
        <fgColor rgb="FFFF0000"/>
        <bgColor indexed="64"/>
      </patternFill>
    </fill>
    <fill>
      <patternFill patternType="lightGray">
        <fgColor rgb="FFFF0000"/>
      </patternFill>
    </fill>
    <fill>
      <patternFill patternType="solid">
        <fgColor theme="4" tint="0.79998168889431442"/>
        <bgColor theme="0"/>
      </patternFill>
    </fill>
    <fill>
      <patternFill patternType="solid">
        <fgColor indexed="65"/>
        <bgColor theme="0"/>
      </patternFill>
    </fill>
    <fill>
      <patternFill patternType="solid">
        <fgColor theme="9" tint="0.79998168889431442"/>
        <bgColor theme="0"/>
      </patternFill>
    </fill>
    <fill>
      <patternFill patternType="solid">
        <fgColor theme="4" tint="0.59999389629810485"/>
        <bgColor indexed="65"/>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s>
  <cellStyleXfs count="6">
    <xf numFmtId="0" fontId="0" fillId="0" borderId="0"/>
    <xf numFmtId="43" fontId="14" fillId="0" borderId="0" applyFont="0" applyFill="0" applyBorder="0" applyAlignment="0" applyProtection="0"/>
    <xf numFmtId="9"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19" borderId="0" applyNumberFormat="0" applyBorder="0" applyAlignment="0" applyProtection="0"/>
  </cellStyleXfs>
  <cellXfs count="238">
    <xf numFmtId="0" fontId="0" fillId="0" borderId="0" xfId="0"/>
    <xf numFmtId="0" fontId="2" fillId="2" borderId="1" xfId="0" applyFont="1" applyFill="1" applyBorder="1" applyAlignment="1">
      <alignment horizontal="left" vertical="top" wrapText="1"/>
    </xf>
    <xf numFmtId="0" fontId="4" fillId="2" borderId="2" xfId="0" applyFont="1" applyFill="1" applyBorder="1" applyAlignment="1">
      <alignment horizontal="left" vertical="top" wrapText="1"/>
    </xf>
    <xf numFmtId="0" fontId="1" fillId="8" borderId="1" xfId="0" applyFont="1" applyFill="1" applyBorder="1" applyAlignment="1">
      <alignment vertical="center" wrapText="1"/>
    </xf>
    <xf numFmtId="0" fontId="2" fillId="0" borderId="1" xfId="0" applyFont="1" applyBorder="1" applyAlignment="1">
      <alignment vertical="center" wrapText="1"/>
    </xf>
    <xf numFmtId="0" fontId="1" fillId="8" borderId="1" xfId="0" applyFont="1" applyFill="1" applyBorder="1" applyAlignment="1">
      <alignment wrapText="1"/>
    </xf>
    <xf numFmtId="0" fontId="5" fillId="9" borderId="4" xfId="0" applyFont="1" applyFill="1" applyBorder="1" applyAlignment="1">
      <alignment horizontal="left" vertical="center" wrapText="1"/>
    </xf>
    <xf numFmtId="0" fontId="5" fillId="9" borderId="6" xfId="0" applyFont="1" applyFill="1" applyBorder="1" applyAlignment="1">
      <alignment vertical="center" wrapText="1"/>
    </xf>
    <xf numFmtId="0" fontId="5" fillId="0" borderId="5" xfId="0" applyFont="1" applyBorder="1" applyAlignment="1">
      <alignment horizontal="left" vertical="center" wrapText="1"/>
    </xf>
    <xf numFmtId="0" fontId="3" fillId="0" borderId="3" xfId="0" applyFont="1" applyBorder="1" applyAlignment="1">
      <alignment horizontal="left" vertical="top" wrapText="1"/>
    </xf>
    <xf numFmtId="0" fontId="3" fillId="2" borderId="2" xfId="0" applyFont="1" applyFill="1" applyBorder="1" applyAlignment="1">
      <alignment vertical="top" wrapText="1"/>
    </xf>
    <xf numFmtId="0" fontId="3" fillId="0" borderId="0" xfId="0" applyFont="1"/>
    <xf numFmtId="0" fontId="4" fillId="3" borderId="4" xfId="0" applyFont="1" applyFill="1" applyBorder="1" applyAlignment="1">
      <alignment vertical="top" wrapText="1"/>
    </xf>
    <xf numFmtId="0" fontId="3" fillId="2" borderId="3" xfId="0" applyFont="1" applyFill="1" applyBorder="1" applyAlignment="1">
      <alignment vertical="top" wrapText="1"/>
    </xf>
    <xf numFmtId="0" fontId="3" fillId="2" borderId="3" xfId="0" applyFont="1" applyFill="1" applyBorder="1" applyAlignment="1">
      <alignment horizontal="left" vertical="top" wrapText="1"/>
    </xf>
    <xf numFmtId="0" fontId="3" fillId="2" borderId="2" xfId="0" applyFont="1" applyFill="1" applyBorder="1" applyAlignment="1">
      <alignment horizontal="left" vertical="top" wrapText="1"/>
    </xf>
    <xf numFmtId="0" fontId="4" fillId="7" borderId="4" xfId="0" applyFont="1" applyFill="1" applyBorder="1" applyAlignment="1">
      <alignment vertical="top" wrapText="1"/>
    </xf>
    <xf numFmtId="0" fontId="3" fillId="0" borderId="5" xfId="0" applyFont="1" applyBorder="1" applyAlignment="1">
      <alignment vertical="top" wrapText="1"/>
    </xf>
    <xf numFmtId="0" fontId="4" fillId="0" borderId="0" xfId="0" applyFont="1"/>
    <xf numFmtId="0" fontId="13" fillId="0" borderId="0" xfId="0" applyFont="1" applyAlignment="1">
      <alignment horizontal="left" vertical="center"/>
    </xf>
    <xf numFmtId="0" fontId="2" fillId="0" borderId="1" xfId="0" applyFont="1" applyBorder="1" applyAlignment="1">
      <alignment wrapText="1"/>
    </xf>
    <xf numFmtId="0" fontId="4" fillId="0" borderId="0" xfId="0" applyFont="1" applyAlignment="1">
      <alignment horizontal="left" vertical="top" wrapText="1"/>
    </xf>
    <xf numFmtId="0" fontId="4" fillId="3" borderId="5" xfId="0" applyFont="1" applyFill="1" applyBorder="1" applyAlignment="1">
      <alignment vertical="top" wrapText="1"/>
    </xf>
    <xf numFmtId="0" fontId="4" fillId="7" borderId="4" xfId="0" applyFont="1" applyFill="1" applyBorder="1" applyAlignment="1">
      <alignment horizontal="left" vertical="top" wrapText="1"/>
    </xf>
    <xf numFmtId="0" fontId="4" fillId="6" borderId="4" xfId="0" applyFont="1" applyFill="1" applyBorder="1" applyAlignment="1">
      <alignment horizontal="center" vertical="top" wrapText="1"/>
    </xf>
    <xf numFmtId="0" fontId="3" fillId="11" borderId="1" xfId="0" applyFont="1" applyFill="1" applyBorder="1" applyAlignment="1" applyProtection="1">
      <alignment horizontal="left" vertical="top" wrapText="1"/>
      <protection locked="0"/>
    </xf>
    <xf numFmtId="0" fontId="1" fillId="2" borderId="4" xfId="0" applyFont="1" applyFill="1" applyBorder="1" applyAlignment="1">
      <alignment vertical="center" wrapText="1"/>
    </xf>
    <xf numFmtId="0" fontId="2" fillId="0" borderId="4" xfId="0" applyFont="1" applyBorder="1" applyAlignment="1">
      <alignment vertical="center" wrapText="1"/>
    </xf>
    <xf numFmtId="0" fontId="10" fillId="0" borderId="0" xfId="0" applyFont="1" applyAlignment="1">
      <alignment vertical="top"/>
    </xf>
    <xf numFmtId="0" fontId="1" fillId="0" borderId="0" xfId="0" applyFont="1" applyAlignment="1">
      <alignment horizontal="left" vertical="center"/>
    </xf>
    <xf numFmtId="164" fontId="2" fillId="0" borderId="1" xfId="1" applyNumberFormat="1" applyFont="1" applyFill="1" applyBorder="1" applyAlignment="1">
      <alignment vertical="center" wrapText="1"/>
    </xf>
    <xf numFmtId="0" fontId="5" fillId="13" borderId="7" xfId="0" applyFont="1" applyFill="1" applyBorder="1" applyAlignment="1" applyProtection="1">
      <alignment horizontal="center" vertical="top" wrapText="1"/>
      <protection locked="0"/>
    </xf>
    <xf numFmtId="0" fontId="16" fillId="0" borderId="0" xfId="0" applyFont="1"/>
    <xf numFmtId="0" fontId="3" fillId="11" borderId="0" xfId="0" applyFont="1" applyFill="1"/>
    <xf numFmtId="0" fontId="12" fillId="0" borderId="0" xfId="0" applyFont="1" applyAlignment="1">
      <alignment vertical="center"/>
    </xf>
    <xf numFmtId="0" fontId="4" fillId="12" borderId="1" xfId="0" applyFont="1" applyFill="1" applyBorder="1" applyAlignment="1" applyProtection="1">
      <alignment wrapText="1"/>
      <protection locked="0"/>
    </xf>
    <xf numFmtId="0" fontId="3" fillId="11" borderId="1" xfId="0" applyFont="1" applyFill="1" applyBorder="1"/>
    <xf numFmtId="0" fontId="3" fillId="0" borderId="8" xfId="0" applyFont="1" applyBorder="1"/>
    <xf numFmtId="0" fontId="3" fillId="11" borderId="1" xfId="0" applyFont="1" applyFill="1" applyBorder="1" applyAlignment="1">
      <alignment wrapText="1"/>
    </xf>
    <xf numFmtId="0" fontId="5" fillId="0" borderId="3" xfId="0" applyFont="1" applyBorder="1" applyAlignment="1">
      <alignment horizontal="left" vertical="top" wrapText="1"/>
    </xf>
    <xf numFmtId="0" fontId="3" fillId="11" borderId="1" xfId="0" applyFont="1" applyFill="1" applyBorder="1" applyAlignment="1">
      <alignment horizontal="left" vertical="top" wrapText="1"/>
    </xf>
    <xf numFmtId="164" fontId="8" fillId="8" borderId="1" xfId="1" applyNumberFormat="1" applyFont="1" applyFill="1" applyBorder="1" applyAlignment="1">
      <alignment horizontal="left" wrapText="1"/>
    </xf>
    <xf numFmtId="164" fontId="5" fillId="0" borderId="1" xfId="1" applyNumberFormat="1" applyFont="1" applyFill="1" applyBorder="1" applyAlignment="1">
      <alignment horizontal="right" vertical="center" wrapText="1"/>
    </xf>
    <xf numFmtId="164" fontId="5" fillId="3" borderId="1" xfId="1" applyNumberFormat="1" applyFont="1" applyFill="1" applyBorder="1" applyAlignment="1">
      <alignment horizontal="right" vertical="center" wrapText="1"/>
    </xf>
    <xf numFmtId="0" fontId="12" fillId="0" borderId="0" xfId="0" applyFont="1"/>
    <xf numFmtId="0" fontId="18" fillId="0" borderId="0" xfId="0" applyFont="1" applyAlignment="1">
      <alignment vertical="center"/>
    </xf>
    <xf numFmtId="164" fontId="4" fillId="0" borderId="0" xfId="1" applyNumberFormat="1" applyFont="1"/>
    <xf numFmtId="164" fontId="5" fillId="0" borderId="1" xfId="1" applyNumberFormat="1" applyFont="1" applyFill="1" applyBorder="1" applyAlignment="1">
      <alignment horizontal="center" vertical="center" wrapText="1"/>
    </xf>
    <xf numFmtId="164" fontId="1" fillId="3" borderId="1" xfId="1" applyNumberFormat="1" applyFont="1" applyFill="1" applyBorder="1" applyAlignment="1">
      <alignment vertical="center" wrapText="1"/>
    </xf>
    <xf numFmtId="164" fontId="5" fillId="0" borderId="1" xfId="1" applyNumberFormat="1" applyFont="1" applyFill="1" applyBorder="1" applyAlignment="1">
      <alignment horizontal="center" wrapText="1"/>
    </xf>
    <xf numFmtId="164" fontId="8" fillId="3" borderId="1" xfId="1" applyNumberFormat="1" applyFont="1" applyFill="1" applyBorder="1" applyAlignment="1">
      <alignment horizontal="center" vertical="center" wrapText="1"/>
    </xf>
    <xf numFmtId="164" fontId="3" fillId="0" borderId="0" xfId="1" applyNumberFormat="1" applyFont="1"/>
    <xf numFmtId="0" fontId="4" fillId="6" borderId="0" xfId="0" applyFont="1" applyFill="1"/>
    <xf numFmtId="0" fontId="3" fillId="11" borderId="0" xfId="0" applyFont="1" applyFill="1" applyProtection="1">
      <protection locked="0"/>
    </xf>
    <xf numFmtId="10" fontId="5" fillId="13" borderId="4" xfId="2" applyNumberFormat="1" applyFont="1" applyFill="1" applyBorder="1" applyAlignment="1" applyProtection="1">
      <alignment horizontal="center" vertical="top" wrapText="1"/>
      <protection locked="0"/>
    </xf>
    <xf numFmtId="164" fontId="2" fillId="0" borderId="4" xfId="1" applyNumberFormat="1" applyFont="1" applyFill="1" applyBorder="1" applyAlignment="1" applyProtection="1">
      <alignment horizontal="right" vertical="top" wrapText="1"/>
    </xf>
    <xf numFmtId="0" fontId="5" fillId="0" borderId="0" xfId="0" applyFont="1" applyAlignment="1">
      <alignment horizontal="center" vertical="center" wrapText="1"/>
    </xf>
    <xf numFmtId="164" fontId="5" fillId="0" borderId="7" xfId="1" applyNumberFormat="1" applyFont="1" applyFill="1" applyBorder="1" applyAlignment="1" applyProtection="1">
      <alignment horizontal="right" vertical="top" wrapText="1"/>
    </xf>
    <xf numFmtId="0" fontId="3" fillId="0" borderId="0" xfId="0" applyFont="1" applyProtection="1">
      <protection locked="0"/>
    </xf>
    <xf numFmtId="0" fontId="3" fillId="0" borderId="0" xfId="0" applyFont="1" applyAlignment="1">
      <alignment horizontal="left"/>
    </xf>
    <xf numFmtId="0" fontId="5" fillId="0" borderId="0" xfId="0" applyFont="1" applyAlignment="1">
      <alignment vertical="center"/>
    </xf>
    <xf numFmtId="10" fontId="5" fillId="13" borderId="4" xfId="2" applyNumberFormat="1" applyFont="1" applyFill="1" applyBorder="1" applyAlignment="1" applyProtection="1">
      <alignment horizontal="center" vertical="center" wrapText="1"/>
      <protection locked="0"/>
    </xf>
    <xf numFmtId="164" fontId="5" fillId="0" borderId="7" xfId="1" applyNumberFormat="1" applyFont="1" applyFill="1" applyBorder="1" applyAlignment="1" applyProtection="1">
      <alignment vertical="center" wrapText="1"/>
    </xf>
    <xf numFmtId="164" fontId="5" fillId="0" borderId="4" xfId="1" applyNumberFormat="1" applyFont="1" applyFill="1" applyBorder="1" applyAlignment="1" applyProtection="1">
      <alignment horizontal="right" vertical="top" wrapText="1"/>
    </xf>
    <xf numFmtId="10" fontId="3" fillId="2" borderId="4" xfId="2" applyNumberFormat="1" applyFont="1" applyFill="1" applyBorder="1"/>
    <xf numFmtId="10" fontId="4" fillId="7" borderId="4" xfId="2" applyNumberFormat="1" applyFont="1" applyFill="1" applyBorder="1" applyAlignment="1">
      <alignment vertical="top" wrapText="1"/>
    </xf>
    <xf numFmtId="0" fontId="17" fillId="0" borderId="0" xfId="0" applyFont="1" applyAlignment="1">
      <alignment vertical="top"/>
    </xf>
    <xf numFmtId="0" fontId="3" fillId="0" borderId="0" xfId="0" applyFont="1" applyAlignment="1">
      <alignment vertical="top"/>
    </xf>
    <xf numFmtId="0" fontId="3" fillId="0" borderId="9" xfId="0" applyFont="1" applyBorder="1" applyAlignment="1">
      <alignment vertical="top"/>
    </xf>
    <xf numFmtId="49" fontId="3" fillId="2" borderId="10" xfId="0" quotePrefix="1" applyNumberFormat="1" applyFont="1" applyFill="1" applyBorder="1" applyAlignment="1">
      <alignment vertical="top"/>
    </xf>
    <xf numFmtId="49" fontId="3" fillId="2" borderId="10" xfId="0" applyNumberFormat="1" applyFont="1" applyFill="1" applyBorder="1" applyAlignment="1">
      <alignment vertical="top"/>
    </xf>
    <xf numFmtId="49" fontId="3" fillId="0" borderId="10" xfId="0" applyNumberFormat="1" applyFont="1" applyBorder="1" applyAlignment="1">
      <alignment vertical="top"/>
    </xf>
    <xf numFmtId="164" fontId="2" fillId="13" borderId="4" xfId="1" applyNumberFormat="1" applyFont="1" applyFill="1" applyBorder="1" applyAlignment="1" applyProtection="1">
      <alignment horizontal="center" vertical="top" wrapText="1"/>
      <protection locked="0"/>
    </xf>
    <xf numFmtId="0" fontId="3" fillId="0" borderId="0" xfId="0" applyFont="1" applyAlignment="1">
      <alignment horizontal="left" vertical="top"/>
    </xf>
    <xf numFmtId="10" fontId="2" fillId="13" borderId="4" xfId="2" applyNumberFormat="1" applyFont="1" applyFill="1" applyBorder="1" applyAlignment="1" applyProtection="1">
      <alignment horizontal="left" vertical="top" wrapText="1"/>
      <protection locked="0"/>
    </xf>
    <xf numFmtId="164" fontId="2" fillId="0" borderId="4" xfId="1" applyNumberFormat="1" applyFont="1" applyFill="1" applyBorder="1" applyAlignment="1" applyProtection="1">
      <alignment horizontal="left" vertical="top" wrapText="1"/>
    </xf>
    <xf numFmtId="0" fontId="2" fillId="0" borderId="4" xfId="0" applyFont="1" applyBorder="1" applyAlignment="1">
      <alignment horizontal="left" vertical="top" wrapText="1"/>
    </xf>
    <xf numFmtId="0" fontId="3" fillId="11" borderId="1" xfId="0" applyFont="1" applyFill="1" applyBorder="1" applyAlignment="1" applyProtection="1">
      <alignment horizontal="left" vertical="top"/>
      <protection locked="0"/>
    </xf>
    <xf numFmtId="9" fontId="5" fillId="13" borderId="4" xfId="2" applyFont="1" applyFill="1" applyBorder="1" applyAlignment="1" applyProtection="1">
      <alignment horizontal="center" vertical="center" wrapText="1"/>
      <protection locked="0"/>
    </xf>
    <xf numFmtId="0" fontId="17" fillId="0" borderId="1" xfId="0" applyFont="1" applyBorder="1" applyAlignment="1">
      <alignment horizontal="center" vertical="top"/>
    </xf>
    <xf numFmtId="0" fontId="3" fillId="0" borderId="0" xfId="0" applyFont="1" applyAlignment="1">
      <alignment horizontal="left" vertical="top" wrapText="1"/>
    </xf>
    <xf numFmtId="0" fontId="3" fillId="4" borderId="1" xfId="0" applyFont="1" applyFill="1" applyBorder="1" applyAlignment="1" applyProtection="1">
      <alignment horizontal="center" vertical="top" wrapText="1"/>
      <protection locked="0"/>
    </xf>
    <xf numFmtId="0" fontId="3" fillId="0" borderId="17" xfId="0" applyFont="1" applyBorder="1" applyAlignment="1">
      <alignment vertical="top"/>
    </xf>
    <xf numFmtId="0" fontId="1" fillId="0" borderId="16" xfId="0" applyFont="1" applyBorder="1" applyAlignment="1">
      <alignment vertical="top" wrapText="1"/>
    </xf>
    <xf numFmtId="0" fontId="1" fillId="0" borderId="1" xfId="0" applyFont="1" applyBorder="1" applyAlignment="1">
      <alignment vertical="top" wrapText="1"/>
    </xf>
    <xf numFmtId="164" fontId="5" fillId="2" borderId="7" xfId="1" applyNumberFormat="1" applyFont="1" applyFill="1" applyBorder="1" applyAlignment="1" applyProtection="1">
      <alignment horizontal="right" vertical="top" wrapText="1"/>
    </xf>
    <xf numFmtId="10" fontId="5" fillId="2" borderId="7" xfId="0" applyNumberFormat="1" applyFont="1" applyFill="1" applyBorder="1" applyAlignment="1">
      <alignment horizontal="center" vertical="top" wrapText="1"/>
    </xf>
    <xf numFmtId="0" fontId="5" fillId="2" borderId="4" xfId="0" applyFont="1" applyFill="1" applyBorder="1" applyAlignment="1">
      <alignment horizontal="left" vertical="center" wrapText="1"/>
    </xf>
    <xf numFmtId="0" fontId="5" fillId="2" borderId="6" xfId="0" applyFont="1" applyFill="1" applyBorder="1" applyAlignment="1">
      <alignment vertical="center" wrapText="1"/>
    </xf>
    <xf numFmtId="0" fontId="7" fillId="5" borderId="16" xfId="0" applyFont="1" applyFill="1" applyBorder="1" applyAlignment="1" applyProtection="1">
      <alignment horizontal="center" vertical="top" wrapText="1"/>
      <protection locked="0"/>
    </xf>
    <xf numFmtId="0" fontId="3" fillId="5" borderId="1" xfId="0" applyFont="1" applyFill="1" applyBorder="1" applyAlignment="1" applyProtection="1">
      <alignment horizontal="center" vertical="top" wrapText="1"/>
      <protection locked="0"/>
    </xf>
    <xf numFmtId="0" fontId="3" fillId="0" borderId="16" xfId="0" applyFont="1" applyBorder="1" applyAlignment="1">
      <alignment vertical="top" wrapText="1"/>
    </xf>
    <xf numFmtId="0" fontId="3" fillId="2" borderId="1" xfId="0" applyFont="1" applyFill="1" applyBorder="1" applyAlignment="1">
      <alignment horizontal="left" vertical="top" wrapText="1"/>
    </xf>
    <xf numFmtId="0" fontId="3" fillId="0" borderId="1" xfId="0" applyFont="1" applyBorder="1" applyAlignment="1">
      <alignment vertical="top" wrapText="1"/>
    </xf>
    <xf numFmtId="0" fontId="5" fillId="0" borderId="16" xfId="0" applyFont="1" applyBorder="1" applyAlignment="1">
      <alignment horizontal="center" vertical="top" wrapText="1"/>
    </xf>
    <xf numFmtId="0" fontId="3" fillId="0" borderId="0" xfId="0" applyFont="1" applyAlignment="1">
      <alignment horizontal="center" vertical="top"/>
    </xf>
    <xf numFmtId="0" fontId="3" fillId="12" borderId="17" xfId="0" applyFont="1" applyFill="1" applyBorder="1" applyAlignment="1">
      <alignment horizontal="center" vertical="top"/>
    </xf>
    <xf numFmtId="0" fontId="3" fillId="11" borderId="0" xfId="0" applyFont="1" applyFill="1" applyAlignment="1">
      <alignment vertical="top"/>
    </xf>
    <xf numFmtId="0" fontId="7" fillId="4" borderId="16" xfId="0" applyFont="1" applyFill="1" applyBorder="1" applyAlignment="1">
      <alignment horizontal="center" vertical="top" wrapText="1"/>
    </xf>
    <xf numFmtId="0" fontId="4" fillId="12" borderId="16" xfId="0" applyFont="1" applyFill="1" applyBorder="1" applyAlignment="1" applyProtection="1">
      <alignment vertical="top" wrapText="1"/>
      <protection locked="0"/>
    </xf>
    <xf numFmtId="0" fontId="3" fillId="11" borderId="1" xfId="0" applyFont="1" applyFill="1" applyBorder="1" applyAlignment="1">
      <alignment vertical="top"/>
    </xf>
    <xf numFmtId="0" fontId="2" fillId="0" borderId="16" xfId="0" applyFont="1" applyBorder="1" applyAlignment="1">
      <alignment horizontal="center" vertical="top" wrapText="1"/>
    </xf>
    <xf numFmtId="0" fontId="3" fillId="0" borderId="16" xfId="0" applyFont="1" applyBorder="1" applyAlignment="1" applyProtection="1">
      <alignment vertical="top" wrapText="1"/>
      <protection locked="0"/>
    </xf>
    <xf numFmtId="0" fontId="3" fillId="11" borderId="16" xfId="0" applyFont="1" applyFill="1" applyBorder="1" applyAlignment="1">
      <alignment vertical="top"/>
    </xf>
    <xf numFmtId="0" fontId="8" fillId="2" borderId="1" xfId="0" applyFont="1" applyFill="1" applyBorder="1" applyAlignment="1">
      <alignment horizontal="center" vertical="top" wrapText="1"/>
    </xf>
    <xf numFmtId="0" fontId="3" fillId="0" borderId="1" xfId="0" applyFont="1" applyBorder="1" applyAlignment="1" applyProtection="1">
      <alignment horizontal="left" vertical="top" wrapText="1"/>
      <protection locked="0"/>
    </xf>
    <xf numFmtId="0" fontId="2" fillId="0" borderId="1" xfId="0" applyFont="1" applyBorder="1" applyAlignment="1">
      <alignment horizontal="center" vertical="top" wrapText="1"/>
    </xf>
    <xf numFmtId="0" fontId="5" fillId="0" borderId="1" xfId="0" applyFont="1" applyBorder="1" applyAlignment="1">
      <alignment horizontal="center" vertical="top" wrapText="1"/>
    </xf>
    <xf numFmtId="0" fontId="3" fillId="0" borderId="1" xfId="0" applyFont="1" applyBorder="1" applyAlignment="1" applyProtection="1">
      <alignment vertical="top" wrapText="1"/>
      <protection locked="0"/>
    </xf>
    <xf numFmtId="0" fontId="3" fillId="11" borderId="1" xfId="0" applyFont="1" applyFill="1" applyBorder="1" applyAlignment="1">
      <alignment vertical="top" wrapText="1"/>
    </xf>
    <xf numFmtId="0" fontId="5" fillId="13" borderId="0" xfId="0" applyFont="1" applyFill="1" applyAlignment="1">
      <alignment vertical="top"/>
    </xf>
    <xf numFmtId="0" fontId="3" fillId="13" borderId="0" xfId="0" applyFont="1" applyFill="1" applyAlignment="1">
      <alignment vertical="top"/>
    </xf>
    <xf numFmtId="0" fontId="3" fillId="11" borderId="0" xfId="0" applyFont="1" applyFill="1" applyAlignment="1" applyProtection="1">
      <alignment vertical="top"/>
      <protection locked="0"/>
    </xf>
    <xf numFmtId="0" fontId="4" fillId="12" borderId="1" xfId="0" applyFont="1" applyFill="1" applyBorder="1" applyAlignment="1" applyProtection="1">
      <alignment vertical="top" wrapText="1"/>
      <protection locked="0"/>
    </xf>
    <xf numFmtId="0" fontId="3" fillId="11" borderId="1" xfId="0" applyFont="1" applyFill="1" applyBorder="1" applyAlignment="1" applyProtection="1">
      <alignment vertical="top"/>
      <protection locked="0"/>
    </xf>
    <xf numFmtId="0" fontId="5" fillId="2" borderId="6" xfId="0" applyFont="1" applyFill="1" applyBorder="1" applyAlignment="1">
      <alignment vertical="top" wrapText="1"/>
    </xf>
    <xf numFmtId="0" fontId="3" fillId="11" borderId="1" xfId="0" applyFont="1" applyFill="1" applyBorder="1" applyAlignment="1" applyProtection="1">
      <alignment vertical="top" wrapText="1"/>
      <protection locked="0"/>
    </xf>
    <xf numFmtId="0" fontId="5" fillId="0" borderId="0" xfId="0" applyFont="1" applyAlignment="1">
      <alignment vertical="top" wrapText="1"/>
    </xf>
    <xf numFmtId="0" fontId="10" fillId="0" borderId="0" xfId="0" applyFont="1" applyAlignment="1">
      <alignment horizontal="center" vertical="top"/>
    </xf>
    <xf numFmtId="0" fontId="12" fillId="0" borderId="0" xfId="0" applyFont="1" applyAlignment="1">
      <alignment vertical="top"/>
    </xf>
    <xf numFmtId="0" fontId="12" fillId="11" borderId="1" xfId="0" applyFont="1" applyFill="1" applyBorder="1" applyAlignment="1" applyProtection="1">
      <alignment vertical="top"/>
      <protection locked="0"/>
    </xf>
    <xf numFmtId="0" fontId="2" fillId="2" borderId="4" xfId="0" applyFont="1" applyFill="1" applyBorder="1" applyAlignment="1">
      <alignment horizontal="left" vertical="top" wrapText="1"/>
    </xf>
    <xf numFmtId="0" fontId="4" fillId="0" borderId="0" xfId="0" applyFont="1" applyAlignment="1">
      <alignment vertical="top"/>
    </xf>
    <xf numFmtId="0" fontId="5" fillId="2" borderId="4" xfId="0" applyFont="1" applyFill="1" applyBorder="1" applyAlignment="1">
      <alignment horizontal="center" vertical="top" wrapText="1"/>
    </xf>
    <xf numFmtId="0" fontId="5" fillId="3" borderId="4" xfId="0" applyFont="1" applyFill="1" applyBorder="1" applyAlignment="1">
      <alignment horizontal="center" vertical="top" wrapText="1"/>
    </xf>
    <xf numFmtId="0" fontId="5" fillId="0" borderId="0" xfId="0" applyFont="1" applyAlignment="1">
      <alignment horizontal="center" vertical="top" wrapText="1"/>
    </xf>
    <xf numFmtId="0" fontId="2" fillId="0" borderId="0" xfId="0" applyFont="1" applyAlignment="1">
      <alignment horizontal="center" vertical="top" wrapText="1"/>
    </xf>
    <xf numFmtId="0" fontId="5" fillId="2" borderId="7" xfId="0" applyFont="1" applyFill="1" applyBorder="1" applyAlignment="1">
      <alignment vertical="top" wrapText="1"/>
    </xf>
    <xf numFmtId="0" fontId="3" fillId="0" borderId="0" xfId="0" applyFont="1" applyAlignment="1">
      <alignment vertical="top" wrapText="1"/>
    </xf>
    <xf numFmtId="0" fontId="3" fillId="0" borderId="0" xfId="0" applyFont="1" applyAlignment="1" applyProtection="1">
      <alignment vertical="top"/>
      <protection locked="0"/>
    </xf>
    <xf numFmtId="0" fontId="20" fillId="11" borderId="1" xfId="0" applyFont="1" applyFill="1" applyBorder="1" applyAlignment="1" applyProtection="1">
      <alignment vertical="top"/>
      <protection locked="0"/>
    </xf>
    <xf numFmtId="0" fontId="2" fillId="0" borderId="0" xfId="0" applyFont="1" applyAlignment="1">
      <alignment wrapText="1"/>
    </xf>
    <xf numFmtId="0" fontId="20" fillId="0" borderId="0" xfId="0" applyFont="1"/>
    <xf numFmtId="0" fontId="21" fillId="0" borderId="0" xfId="0" applyFont="1" applyAlignment="1">
      <alignment vertical="top"/>
    </xf>
    <xf numFmtId="0" fontId="21" fillId="0" borderId="0" xfId="0" applyFont="1"/>
    <xf numFmtId="0" fontId="20" fillId="0" borderId="0" xfId="0" applyFont="1" applyAlignment="1">
      <alignment vertical="top"/>
    </xf>
    <xf numFmtId="0" fontId="20" fillId="0" borderId="0" xfId="0" applyFont="1" applyAlignment="1">
      <alignment horizontal="left" vertical="top"/>
    </xf>
    <xf numFmtId="0" fontId="3" fillId="15" borderId="0" xfId="0" applyFont="1" applyFill="1" applyAlignment="1">
      <alignment vertical="top"/>
    </xf>
    <xf numFmtId="49" fontId="3" fillId="16" borderId="10" xfId="0" quotePrefix="1" applyNumberFormat="1" applyFont="1" applyFill="1" applyBorder="1" applyAlignment="1">
      <alignment vertical="top"/>
    </xf>
    <xf numFmtId="0" fontId="2" fillId="16" borderId="1" xfId="0" applyFont="1" applyFill="1" applyBorder="1" applyAlignment="1">
      <alignment horizontal="left" vertical="top" wrapText="1"/>
    </xf>
    <xf numFmtId="0" fontId="8" fillId="16" borderId="1" xfId="0" applyFont="1" applyFill="1" applyBorder="1" applyAlignment="1">
      <alignment horizontal="center" vertical="top" wrapText="1"/>
    </xf>
    <xf numFmtId="0" fontId="3" fillId="17" borderId="1" xfId="0" applyFont="1" applyFill="1" applyBorder="1" applyAlignment="1" applyProtection="1">
      <alignment horizontal="left" vertical="top" wrapText="1"/>
      <protection locked="0"/>
    </xf>
    <xf numFmtId="0" fontId="3" fillId="18" borderId="1" xfId="0" applyFont="1" applyFill="1" applyBorder="1" applyAlignment="1">
      <alignment vertical="top" wrapText="1"/>
    </xf>
    <xf numFmtId="0" fontId="3" fillId="17" borderId="0" xfId="0" applyFont="1" applyFill="1" applyAlignment="1">
      <alignment vertical="top"/>
    </xf>
    <xf numFmtId="0" fontId="22" fillId="0" borderId="0" xfId="0" applyFont="1"/>
    <xf numFmtId="10" fontId="3" fillId="7" borderId="4" xfId="2" applyNumberFormat="1" applyFont="1" applyFill="1" applyBorder="1"/>
    <xf numFmtId="0" fontId="1" fillId="0" borderId="0" xfId="0" applyFont="1" applyAlignment="1">
      <alignment horizontal="left" vertical="top"/>
    </xf>
    <xf numFmtId="0" fontId="5" fillId="2" borderId="4" xfId="0" applyFont="1" applyFill="1" applyBorder="1" applyAlignment="1">
      <alignment horizontal="left" vertical="top" wrapText="1"/>
    </xf>
    <xf numFmtId="0" fontId="5" fillId="0" borderId="5" xfId="0" applyFont="1" applyBorder="1" applyAlignment="1">
      <alignment horizontal="left" vertical="top" wrapText="1"/>
    </xf>
    <xf numFmtId="0" fontId="5" fillId="0" borderId="0" xfId="0" applyFont="1" applyAlignment="1">
      <alignment horizontal="left" vertical="top" wrapText="1"/>
    </xf>
    <xf numFmtId="0" fontId="1" fillId="2" borderId="4" xfId="0" applyFont="1" applyFill="1" applyBorder="1" applyAlignment="1">
      <alignment vertical="top" wrapText="1"/>
    </xf>
    <xf numFmtId="0" fontId="2" fillId="0" borderId="4" xfId="0" applyFont="1" applyBorder="1" applyAlignment="1">
      <alignment vertical="top" wrapText="1"/>
    </xf>
    <xf numFmtId="0" fontId="2" fillId="0" borderId="0" xfId="0" applyFont="1" applyAlignment="1">
      <alignment vertical="top" wrapText="1"/>
    </xf>
    <xf numFmtId="0" fontId="8" fillId="0" borderId="0" xfId="0" applyFont="1" applyAlignment="1">
      <alignment vertical="top"/>
    </xf>
    <xf numFmtId="0" fontId="5" fillId="2" borderId="5" xfId="0" applyFont="1" applyFill="1" applyBorder="1" applyAlignment="1">
      <alignment horizontal="left" vertical="top" wrapText="1"/>
    </xf>
    <xf numFmtId="0" fontId="2" fillId="2" borderId="4" xfId="0" applyFont="1" applyFill="1" applyBorder="1" applyAlignment="1">
      <alignment vertical="top" wrapText="1"/>
    </xf>
    <xf numFmtId="0" fontId="5" fillId="0" borderId="5" xfId="0" quotePrefix="1" applyFont="1" applyBorder="1" applyAlignment="1">
      <alignment horizontal="left" vertical="top" wrapText="1"/>
    </xf>
    <xf numFmtId="0" fontId="12" fillId="0" borderId="0" xfId="0" applyFont="1" applyAlignment="1">
      <alignment horizontal="left" vertical="top"/>
    </xf>
    <xf numFmtId="0" fontId="2" fillId="0" borderId="1" xfId="0" applyFont="1" applyBorder="1" applyAlignment="1">
      <alignment vertical="top" wrapText="1"/>
    </xf>
    <xf numFmtId="10" fontId="5" fillId="13" borderId="6" xfId="2" applyNumberFormat="1" applyFont="1" applyFill="1" applyBorder="1" applyAlignment="1" applyProtection="1">
      <alignment horizontal="center" vertical="center" wrapText="1"/>
      <protection locked="0"/>
    </xf>
    <xf numFmtId="10" fontId="5" fillId="13" borderId="7" xfId="2" applyNumberFormat="1" applyFont="1" applyFill="1" applyBorder="1" applyAlignment="1" applyProtection="1">
      <alignment horizontal="center" vertical="center" wrapText="1"/>
      <protection locked="0"/>
    </xf>
    <xf numFmtId="10" fontId="5" fillId="13" borderId="5" xfId="2" applyNumberFormat="1" applyFont="1" applyFill="1" applyBorder="1" applyAlignment="1" applyProtection="1">
      <alignment horizontal="center" vertical="center" wrapText="1"/>
      <protection locked="0"/>
    </xf>
    <xf numFmtId="0" fontId="3" fillId="2" borderId="1" xfId="0" applyFont="1" applyFill="1" applyBorder="1" applyAlignment="1">
      <alignment vertical="top"/>
    </xf>
    <xf numFmtId="0" fontId="2" fillId="2" borderId="1" xfId="0" applyFont="1" applyFill="1" applyBorder="1" applyAlignment="1">
      <alignment vertical="top" wrapText="1"/>
    </xf>
    <xf numFmtId="0" fontId="7" fillId="5" borderId="1" xfId="0" applyFont="1" applyFill="1" applyBorder="1" applyAlignment="1" applyProtection="1">
      <alignment horizontal="center" vertical="top"/>
      <protection locked="0"/>
    </xf>
    <xf numFmtId="0" fontId="3" fillId="4" borderId="1" xfId="0" applyFont="1" applyFill="1" applyBorder="1" applyAlignment="1" applyProtection="1">
      <alignment horizontal="center" vertical="top"/>
      <protection locked="0"/>
    </xf>
    <xf numFmtId="0" fontId="3" fillId="4" borderId="1" xfId="0" applyFont="1" applyFill="1" applyBorder="1" applyAlignment="1">
      <alignment horizontal="center" vertical="top"/>
    </xf>
    <xf numFmtId="0" fontId="2" fillId="0" borderId="1" xfId="0" applyFont="1" applyBorder="1" applyAlignment="1">
      <alignment horizontal="center" vertical="top"/>
    </xf>
    <xf numFmtId="0" fontId="2" fillId="2" borderId="1" xfId="0" applyFont="1" applyFill="1" applyBorder="1" applyAlignment="1">
      <alignment horizontal="center" vertical="top"/>
    </xf>
    <xf numFmtId="0" fontId="3" fillId="2" borderId="1" xfId="0" applyFont="1" applyFill="1" applyBorder="1" applyAlignment="1">
      <alignment vertical="top" wrapText="1"/>
    </xf>
    <xf numFmtId="0" fontId="3" fillId="10" borderId="0" xfId="0" applyFont="1" applyFill="1" applyAlignment="1">
      <alignment vertical="top"/>
    </xf>
    <xf numFmtId="0" fontId="3" fillId="3" borderId="1" xfId="0" applyFont="1" applyFill="1" applyBorder="1" applyAlignment="1" applyProtection="1">
      <alignment vertical="top" wrapText="1"/>
      <protection locked="0"/>
    </xf>
    <xf numFmtId="49" fontId="3" fillId="2" borderId="10" xfId="0" applyNumberFormat="1" applyFont="1" applyFill="1" applyBorder="1" applyAlignment="1">
      <alignment horizontal="left" vertical="top"/>
    </xf>
    <xf numFmtId="0" fontId="4" fillId="2" borderId="12" xfId="0" applyFont="1" applyFill="1" applyBorder="1"/>
    <xf numFmtId="0" fontId="4" fillId="2" borderId="4" xfId="0" applyFont="1" applyFill="1" applyBorder="1" applyAlignment="1">
      <alignment vertical="top"/>
    </xf>
    <xf numFmtId="0" fontId="8" fillId="2" borderId="4" xfId="0" applyFont="1" applyFill="1" applyBorder="1" applyAlignment="1">
      <alignment horizontal="left" vertical="top" wrapText="1"/>
    </xf>
    <xf numFmtId="0" fontId="8" fillId="2" borderId="6" xfId="0" applyFont="1" applyFill="1" applyBorder="1" applyAlignment="1">
      <alignment vertical="center" wrapText="1"/>
    </xf>
    <xf numFmtId="164" fontId="5" fillId="13" borderId="7" xfId="1" applyNumberFormat="1" applyFont="1" applyFill="1" applyBorder="1" applyAlignment="1" applyProtection="1">
      <alignment horizontal="right" vertical="top" wrapText="1"/>
      <protection locked="0"/>
    </xf>
    <xf numFmtId="164" fontId="5" fillId="3" borderId="7" xfId="1" applyNumberFormat="1" applyFont="1" applyFill="1" applyBorder="1" applyAlignment="1" applyProtection="1">
      <alignment horizontal="right" vertical="top" wrapText="1"/>
      <protection locked="0"/>
    </xf>
    <xf numFmtId="0" fontId="3" fillId="11" borderId="10" xfId="0" applyFont="1" applyFill="1" applyBorder="1" applyAlignment="1" applyProtection="1">
      <alignment vertical="top"/>
      <protection locked="0"/>
    </xf>
    <xf numFmtId="0" fontId="16" fillId="0" borderId="0" xfId="0" applyFont="1" applyAlignment="1">
      <alignment horizontal="left" vertical="top"/>
    </xf>
    <xf numFmtId="0" fontId="3" fillId="11" borderId="0" xfId="0" applyFont="1" applyFill="1" applyAlignment="1" applyProtection="1">
      <alignment wrapText="1"/>
      <protection locked="0"/>
    </xf>
    <xf numFmtId="0" fontId="5" fillId="3" borderId="4" xfId="0" applyFont="1" applyFill="1" applyBorder="1" applyAlignment="1" applyProtection="1">
      <alignment horizontal="center" vertical="top" wrapText="1"/>
      <protection locked="0"/>
    </xf>
    <xf numFmtId="0" fontId="2" fillId="0" borderId="12" xfId="0" applyFont="1" applyBorder="1" applyAlignment="1">
      <alignment vertical="center" wrapText="1"/>
    </xf>
    <xf numFmtId="0" fontId="2" fillId="0" borderId="14" xfId="0" applyFont="1" applyBorder="1" applyAlignment="1">
      <alignment vertical="center" wrapText="1"/>
    </xf>
    <xf numFmtId="165" fontId="5" fillId="13" borderId="4" xfId="2" applyNumberFormat="1" applyFont="1" applyFill="1" applyBorder="1" applyAlignment="1" applyProtection="1">
      <alignment horizontal="center" vertical="center" wrapText="1"/>
      <protection locked="0"/>
    </xf>
    <xf numFmtId="164" fontId="5" fillId="3" borderId="7" xfId="1" applyNumberFormat="1" applyFont="1" applyFill="1" applyBorder="1" applyAlignment="1" applyProtection="1">
      <alignment horizontal="right" vertical="top" wrapText="1"/>
    </xf>
    <xf numFmtId="0" fontId="3" fillId="0" borderId="15" xfId="0" applyFont="1" applyBorder="1"/>
    <xf numFmtId="0" fontId="2" fillId="2" borderId="4" xfId="0" applyFont="1" applyFill="1" applyBorder="1" applyAlignment="1">
      <alignment horizontal="left" vertical="top"/>
    </xf>
    <xf numFmtId="0" fontId="8" fillId="0" borderId="0" xfId="0" applyFont="1" applyAlignment="1">
      <alignment horizontal="left" vertical="center"/>
    </xf>
    <xf numFmtId="0" fontId="1" fillId="2" borderId="4" xfId="0" applyFont="1" applyFill="1" applyBorder="1" applyAlignment="1">
      <alignment wrapText="1"/>
    </xf>
    <xf numFmtId="0" fontId="2" fillId="2" borderId="4" xfId="0" applyFont="1" applyFill="1" applyBorder="1" applyAlignment="1">
      <alignment horizontal="left" vertical="center" wrapText="1"/>
    </xf>
    <xf numFmtId="0" fontId="5" fillId="0" borderId="4" xfId="0" applyFont="1" applyBorder="1" applyAlignment="1">
      <alignment vertical="center" wrapText="1"/>
    </xf>
    <xf numFmtId="10" fontId="8" fillId="14" borderId="6" xfId="2" applyNumberFormat="1" applyFont="1" applyFill="1" applyBorder="1" applyAlignment="1" applyProtection="1">
      <alignment vertical="center" wrapText="1"/>
      <protection locked="0"/>
    </xf>
    <xf numFmtId="10" fontId="2" fillId="13" borderId="4" xfId="2" applyNumberFormat="1" applyFont="1" applyFill="1" applyBorder="1" applyAlignment="1" applyProtection="1">
      <alignment horizontal="center" vertical="top" wrapText="1"/>
      <protection locked="0"/>
    </xf>
    <xf numFmtId="164" fontId="2" fillId="0" borderId="4" xfId="4" applyNumberFormat="1" applyFont="1" applyFill="1" applyBorder="1" applyAlignment="1" applyProtection="1">
      <alignment horizontal="right" vertical="top" wrapText="1"/>
    </xf>
    <xf numFmtId="0" fontId="2" fillId="0" borderId="11" xfId="0" applyFont="1" applyBorder="1" applyAlignment="1">
      <alignment vertical="top" wrapText="1"/>
    </xf>
    <xf numFmtId="0" fontId="19" fillId="0" borderId="1" xfId="0" applyFont="1" applyBorder="1" applyAlignment="1">
      <alignment horizontal="center"/>
    </xf>
    <xf numFmtId="0" fontId="1" fillId="2" borderId="4" xfId="0" applyFont="1" applyFill="1" applyBorder="1" applyAlignment="1">
      <alignment horizontal="left" vertical="top" wrapText="1"/>
    </xf>
    <xf numFmtId="0" fontId="5" fillId="2" borderId="4" xfId="0" applyFont="1" applyFill="1" applyBorder="1" applyAlignment="1">
      <alignment horizontal="center" vertical="center" wrapText="1"/>
    </xf>
    <xf numFmtId="0" fontId="23" fillId="0" borderId="0" xfId="0" applyFont="1"/>
    <xf numFmtId="0" fontId="23" fillId="0" borderId="0" xfId="0" applyFont="1" applyProtection="1">
      <protection locked="0"/>
    </xf>
    <xf numFmtId="0" fontId="23" fillId="11" borderId="0" xfId="0" applyFont="1" applyFill="1" applyProtection="1">
      <protection locked="0"/>
    </xf>
    <xf numFmtId="10" fontId="5" fillId="13" borderId="7" xfId="2" applyNumberFormat="1" applyFont="1" applyFill="1" applyBorder="1" applyAlignment="1" applyProtection="1">
      <alignment horizontal="center" vertical="top" wrapText="1"/>
      <protection locked="0"/>
    </xf>
    <xf numFmtId="0" fontId="5" fillId="2" borderId="5" xfId="0" applyFont="1" applyFill="1" applyBorder="1" applyAlignment="1">
      <alignment horizontal="left" vertical="center" wrapText="1"/>
    </xf>
    <xf numFmtId="10" fontId="5" fillId="2" borderId="7" xfId="2" applyNumberFormat="1" applyFont="1" applyFill="1" applyBorder="1" applyAlignment="1" applyProtection="1">
      <alignment horizontal="center" vertical="center" wrapText="1"/>
    </xf>
    <xf numFmtId="0" fontId="13" fillId="0" borderId="0" xfId="0" applyFont="1" applyAlignment="1">
      <alignment horizontal="left" vertical="center" wrapText="1"/>
    </xf>
    <xf numFmtId="10" fontId="5" fillId="0" borderId="0" xfId="2" applyNumberFormat="1" applyFont="1" applyFill="1" applyBorder="1" applyAlignment="1" applyProtection="1">
      <alignment horizontal="center" vertical="center" wrapText="1"/>
    </xf>
    <xf numFmtId="0" fontId="25" fillId="0" borderId="0" xfId="0" applyFont="1" applyAlignment="1">
      <alignment horizontal="left" vertical="center" wrapText="1"/>
    </xf>
    <xf numFmtId="10" fontId="24" fillId="0" borderId="0" xfId="2" applyNumberFormat="1" applyFont="1" applyFill="1" applyBorder="1" applyAlignment="1" applyProtection="1">
      <alignment horizontal="center" vertical="center" wrapText="1"/>
    </xf>
    <xf numFmtId="0" fontId="4" fillId="19" borderId="1" xfId="5" applyFont="1" applyBorder="1" applyAlignment="1">
      <alignment horizontal="center" vertical="center" wrapText="1"/>
    </xf>
    <xf numFmtId="0" fontId="1" fillId="0" borderId="0" xfId="0" applyFont="1" applyAlignment="1">
      <alignment horizontal="left" vertical="center" wrapText="1"/>
    </xf>
    <xf numFmtId="0" fontId="3" fillId="0" borderId="10" xfId="0" applyFont="1" applyBorder="1"/>
    <xf numFmtId="0" fontId="4" fillId="14" borderId="0" xfId="0" applyFont="1" applyFill="1" applyAlignment="1">
      <alignment vertical="top"/>
    </xf>
    <xf numFmtId="10" fontId="8" fillId="14" borderId="7" xfId="2" applyNumberFormat="1" applyFont="1" applyFill="1" applyBorder="1" applyAlignment="1" applyProtection="1">
      <alignment horizontal="center" vertical="top" wrapText="1"/>
      <protection locked="0"/>
    </xf>
    <xf numFmtId="10" fontId="8" fillId="14" borderId="4" xfId="2" applyNumberFormat="1" applyFont="1" applyFill="1" applyBorder="1" applyAlignment="1" applyProtection="1">
      <alignment horizontal="center" vertical="top" wrapText="1"/>
      <protection locked="0"/>
    </xf>
    <xf numFmtId="164" fontId="1" fillId="14" borderId="4" xfId="1" applyNumberFormat="1" applyFont="1" applyFill="1" applyBorder="1" applyAlignment="1" applyProtection="1">
      <alignment horizontal="center" vertical="top" wrapText="1"/>
      <protection locked="0"/>
    </xf>
    <xf numFmtId="0" fontId="1" fillId="2" borderId="13" xfId="0" applyFont="1" applyFill="1" applyBorder="1" applyAlignment="1">
      <alignment vertical="top" wrapText="1"/>
    </xf>
    <xf numFmtId="10" fontId="5" fillId="13" borderId="14" xfId="2" applyNumberFormat="1" applyFont="1" applyFill="1" applyBorder="1" applyAlignment="1" applyProtection="1">
      <alignment horizontal="right" vertical="top" wrapText="1"/>
      <protection locked="0"/>
    </xf>
    <xf numFmtId="0" fontId="13" fillId="0" borderId="0" xfId="0" applyFont="1" applyAlignment="1">
      <alignment horizontal="left" vertical="top"/>
    </xf>
    <xf numFmtId="10" fontId="5" fillId="3" borderId="11" xfId="2" applyNumberFormat="1" applyFont="1" applyFill="1" applyBorder="1" applyAlignment="1" applyProtection="1">
      <alignment horizontal="center" vertical="top" wrapText="1"/>
      <protection locked="0"/>
    </xf>
    <xf numFmtId="164" fontId="5" fillId="13" borderId="6" xfId="1" applyNumberFormat="1" applyFont="1" applyFill="1" applyBorder="1" applyAlignment="1" applyProtection="1">
      <alignment horizontal="right" vertical="top" wrapText="1"/>
      <protection locked="0"/>
    </xf>
    <xf numFmtId="164" fontId="12" fillId="0" borderId="4" xfId="1" applyNumberFormat="1" applyFont="1" applyBorder="1" applyAlignment="1">
      <alignment vertical="top"/>
    </xf>
    <xf numFmtId="164" fontId="5" fillId="6" borderId="11" xfId="1" applyNumberFormat="1" applyFont="1" applyFill="1" applyBorder="1" applyAlignment="1" applyProtection="1">
      <alignment horizontal="right" vertical="top" wrapText="1"/>
    </xf>
    <xf numFmtId="0" fontId="2" fillId="0" borderId="18" xfId="0" applyFont="1" applyBorder="1" applyAlignment="1">
      <alignment vertical="top" wrapText="1"/>
    </xf>
    <xf numFmtId="10" fontId="5" fillId="3" borderId="2" xfId="2" applyNumberFormat="1" applyFont="1" applyFill="1" applyBorder="1" applyAlignment="1" applyProtection="1">
      <alignment horizontal="center" vertical="top" wrapText="1"/>
      <protection locked="0"/>
    </xf>
    <xf numFmtId="164" fontId="2" fillId="0" borderId="19" xfId="1" applyNumberFormat="1" applyFont="1" applyFill="1" applyBorder="1" applyAlignment="1" applyProtection="1">
      <alignment horizontal="right" vertical="top" wrapText="1"/>
    </xf>
    <xf numFmtId="0" fontId="5" fillId="3" borderId="11" xfId="0" applyFont="1" applyFill="1" applyBorder="1" applyAlignment="1" applyProtection="1">
      <alignment horizontal="center" vertical="top" wrapText="1"/>
      <protection locked="0"/>
    </xf>
    <xf numFmtId="164" fontId="2" fillId="0" borderId="11" xfId="1" applyNumberFormat="1" applyFont="1" applyFill="1" applyBorder="1" applyAlignment="1" applyProtection="1">
      <alignment horizontal="right" vertical="top" wrapText="1"/>
      <protection locked="0"/>
    </xf>
    <xf numFmtId="9" fontId="23" fillId="13" borderId="1" xfId="0" applyNumberFormat="1" applyFont="1" applyFill="1" applyBorder="1" applyProtection="1">
      <protection locked="0"/>
    </xf>
    <xf numFmtId="0" fontId="4" fillId="11" borderId="1" xfId="0" applyFont="1" applyFill="1" applyBorder="1" applyAlignment="1">
      <alignment wrapText="1"/>
    </xf>
    <xf numFmtId="0" fontId="3" fillId="12" borderId="17" xfId="0" applyFont="1" applyFill="1" applyBorder="1" applyAlignment="1">
      <alignment horizontal="center" vertical="top"/>
    </xf>
    <xf numFmtId="0" fontId="7" fillId="4" borderId="1" xfId="0" applyFont="1" applyFill="1" applyBorder="1" applyAlignment="1">
      <alignment horizontal="center" vertical="top"/>
    </xf>
    <xf numFmtId="0" fontId="3" fillId="4" borderId="1" xfId="0" applyFont="1" applyFill="1" applyBorder="1" applyAlignment="1" applyProtection="1">
      <alignment horizontal="center" vertical="top"/>
      <protection locked="0"/>
    </xf>
    <xf numFmtId="0" fontId="3" fillId="4" borderId="1" xfId="0" applyFont="1" applyFill="1" applyBorder="1" applyAlignment="1" applyProtection="1">
      <alignment horizontal="center" vertical="top" wrapText="1"/>
      <protection locked="0"/>
    </xf>
    <xf numFmtId="0" fontId="3" fillId="4" borderId="1" xfId="0" applyFont="1" applyFill="1" applyBorder="1" applyAlignment="1">
      <alignment horizontal="center" vertical="top" wrapText="1"/>
    </xf>
    <xf numFmtId="0" fontId="7" fillId="4" borderId="1" xfId="0" applyFont="1" applyFill="1" applyBorder="1" applyAlignment="1" applyProtection="1">
      <alignment horizontal="center" vertical="top"/>
      <protection locked="0"/>
    </xf>
    <xf numFmtId="0" fontId="7" fillId="4" borderId="16" xfId="0" applyFont="1" applyFill="1" applyBorder="1" applyAlignment="1" applyProtection="1">
      <alignment horizontal="center" vertical="top" wrapText="1"/>
      <protection locked="0"/>
    </xf>
  </cellXfs>
  <cellStyles count="6">
    <cellStyle name="40 % – uthevingsfarge 1" xfId="5" builtinId="31"/>
    <cellStyle name="Komma" xfId="1" builtinId="3"/>
    <cellStyle name="Komma 2" xfId="3" xr:uid="{9B0C225D-7E76-4B91-99EA-8C448C674871}"/>
    <cellStyle name="Komma 3" xfId="4" xr:uid="{B71D3922-BAE1-4275-9BE6-3060C176689E}"/>
    <cellStyle name="Normal" xfId="0" builtinId="0"/>
    <cellStyle name="Prosent" xfId="2" builtinId="5"/>
  </cellStyles>
  <dxfs count="0"/>
  <tableStyles count="0" defaultTableStyle="TableStyleMedium2" defaultPivotStyle="PivotStyleLight16"/>
  <colors>
    <mruColors>
      <color rgb="FF99CCFF"/>
      <color rgb="FFFFFFCC"/>
      <color rgb="FFFF00FF"/>
      <color rgb="FFFFCCFF"/>
      <color rgb="FFFF99CC"/>
      <color rgb="FFECF3FA"/>
      <color rgb="FFF2F7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1"/>
  <sheetViews>
    <sheetView showGridLines="0" tabSelected="1" zoomScale="120" zoomScaleNormal="120" workbookViewId="0"/>
  </sheetViews>
  <sheetFormatPr baseColWidth="10" defaultColWidth="11.42578125" defaultRowHeight="15" x14ac:dyDescent="0.25"/>
  <cols>
    <col min="1" max="1" width="11.42578125" style="11"/>
    <col min="2" max="2" width="39.7109375" style="11" customWidth="1"/>
    <col min="3" max="3" width="156.85546875" style="11" customWidth="1"/>
    <col min="4" max="16384" width="11.42578125" style="11"/>
  </cols>
  <sheetData>
    <row r="1" spans="1:3" ht="18.75" x14ac:dyDescent="0.3">
      <c r="A1" s="32" t="s">
        <v>0</v>
      </c>
      <c r="B1" s="18" t="s">
        <v>374</v>
      </c>
    </row>
    <row r="2" spans="1:3" ht="18.75" x14ac:dyDescent="0.3">
      <c r="A2" s="32"/>
    </row>
    <row r="3" spans="1:3" ht="15.75" customHeight="1" x14ac:dyDescent="0.25">
      <c r="A3" s="18" t="s">
        <v>1</v>
      </c>
    </row>
    <row r="5" spans="1:3" x14ac:dyDescent="0.25">
      <c r="B5" s="187" t="s">
        <v>2</v>
      </c>
      <c r="C5" s="212" t="s">
        <v>3</v>
      </c>
    </row>
    <row r="6" spans="1:3" x14ac:dyDescent="0.25">
      <c r="B6" s="187" t="s">
        <v>4</v>
      </c>
      <c r="C6" s="212" t="s">
        <v>5</v>
      </c>
    </row>
    <row r="7" spans="1:3" x14ac:dyDescent="0.25">
      <c r="B7" s="187" t="s">
        <v>6</v>
      </c>
      <c r="C7" s="212" t="s">
        <v>7</v>
      </c>
    </row>
    <row r="8" spans="1:3" x14ac:dyDescent="0.25">
      <c r="B8" s="187" t="s">
        <v>375</v>
      </c>
      <c r="C8" s="212" t="s">
        <v>8</v>
      </c>
    </row>
    <row r="9" spans="1:3" x14ac:dyDescent="0.25">
      <c r="B9" s="187" t="s">
        <v>9</v>
      </c>
      <c r="C9" s="212" t="s">
        <v>10</v>
      </c>
    </row>
    <row r="10" spans="1:3" x14ac:dyDescent="0.25">
      <c r="B10" s="187" t="s">
        <v>289</v>
      </c>
      <c r="C10" s="212" t="s">
        <v>11</v>
      </c>
    </row>
    <row r="11" spans="1:3" x14ac:dyDescent="0.25">
      <c r="B11" s="187" t="s">
        <v>376</v>
      </c>
      <c r="C11" s="212" t="s">
        <v>377</v>
      </c>
    </row>
  </sheetData>
  <pageMargins left="0.7" right="0.7" top="0.75" bottom="0.75" header="0.3" footer="0.3"/>
  <customProperties>
    <customPr name="OrphanNamesChecke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6"/>
  <sheetViews>
    <sheetView showGridLines="0" zoomScale="110" zoomScaleNormal="110" workbookViewId="0">
      <pane xSplit="1" ySplit="2" topLeftCell="B3" activePane="bottomRight" state="frozen"/>
      <selection pane="topRight" activeCell="B1" sqref="B1"/>
      <selection pane="bottomLeft" activeCell="A3" sqref="A3"/>
      <selection pane="bottomRight" activeCell="A2" sqref="A2"/>
    </sheetView>
  </sheetViews>
  <sheetFormatPr baseColWidth="10" defaultColWidth="11.42578125" defaultRowHeight="15" x14ac:dyDescent="0.25"/>
  <cols>
    <col min="1" max="1" width="11.42578125" style="11"/>
    <col min="2" max="2" width="79.28515625" style="11" customWidth="1"/>
    <col min="3" max="3" width="17.85546875" style="11" customWidth="1"/>
    <col min="4" max="4" width="40.28515625" style="11" customWidth="1"/>
    <col min="5" max="16384" width="11.42578125" style="11"/>
  </cols>
  <sheetData>
    <row r="1" spans="1:4" ht="18.75" x14ac:dyDescent="0.3">
      <c r="A1" s="32" t="s">
        <v>2</v>
      </c>
      <c r="D1" s="33"/>
    </row>
    <row r="2" spans="1:4" x14ac:dyDescent="0.25">
      <c r="A2" s="34" t="s">
        <v>378</v>
      </c>
      <c r="D2" s="33"/>
    </row>
    <row r="3" spans="1:4" ht="15.75" thickBot="1" x14ac:dyDescent="0.3">
      <c r="A3" s="18"/>
      <c r="D3" s="33"/>
    </row>
    <row r="4" spans="1:4" ht="30.75" thickBot="1" x14ac:dyDescent="0.3">
      <c r="B4" s="12" t="s">
        <v>12</v>
      </c>
      <c r="D4" s="35" t="s">
        <v>13</v>
      </c>
    </row>
    <row r="5" spans="1:4" ht="27.75" customHeight="1" x14ac:dyDescent="0.25">
      <c r="B5" s="13" t="s">
        <v>14</v>
      </c>
      <c r="D5" s="36"/>
    </row>
    <row r="6" spans="1:4" ht="32.25" customHeight="1" thickBot="1" x14ac:dyDescent="0.3">
      <c r="B6" s="10" t="s">
        <v>15</v>
      </c>
      <c r="D6" s="36"/>
    </row>
    <row r="7" spans="1:4" ht="15.75" thickBot="1" x14ac:dyDescent="0.3">
      <c r="B7" s="12" t="s">
        <v>16</v>
      </c>
      <c r="D7" s="36"/>
    </row>
    <row r="8" spans="1:4" ht="81.75" customHeight="1" x14ac:dyDescent="0.25">
      <c r="B8" s="13" t="s">
        <v>17</v>
      </c>
      <c r="D8" s="40"/>
    </row>
    <row r="9" spans="1:4" ht="79.5" customHeight="1" x14ac:dyDescent="0.25">
      <c r="B9" s="10" t="s">
        <v>18</v>
      </c>
      <c r="D9" s="36"/>
    </row>
    <row r="10" spans="1:4" ht="15.75" thickBot="1" x14ac:dyDescent="0.3"/>
    <row r="11" spans="1:4" ht="45.75" thickBot="1" x14ac:dyDescent="0.3">
      <c r="B11" s="12" t="s">
        <v>19</v>
      </c>
      <c r="C11" s="12" t="s">
        <v>20</v>
      </c>
      <c r="D11" s="12" t="s">
        <v>21</v>
      </c>
    </row>
    <row r="12" spans="1:4" ht="33" customHeight="1" x14ac:dyDescent="0.25">
      <c r="B12" s="14" t="s">
        <v>22</v>
      </c>
      <c r="C12" s="37"/>
      <c r="D12" s="36"/>
    </row>
    <row r="13" spans="1:4" ht="30.75" thickBot="1" x14ac:dyDescent="0.3">
      <c r="B13" s="15" t="s">
        <v>23</v>
      </c>
      <c r="C13" s="37"/>
      <c r="D13" s="38" t="s">
        <v>24</v>
      </c>
    </row>
    <row r="14" spans="1:4" ht="15.75" thickBot="1" x14ac:dyDescent="0.3">
      <c r="B14" s="16" t="s">
        <v>25</v>
      </c>
      <c r="C14" s="16"/>
      <c r="D14" s="36" t="s">
        <v>26</v>
      </c>
    </row>
    <row r="15" spans="1:4" ht="15.75" thickBot="1" x14ac:dyDescent="0.3">
      <c r="B15" s="2" t="s">
        <v>27</v>
      </c>
      <c r="C15" s="64"/>
      <c r="D15" s="36" t="s">
        <v>28</v>
      </c>
    </row>
    <row r="16" spans="1:4" ht="15.75" thickBot="1" x14ac:dyDescent="0.3">
      <c r="B16" s="2" t="s">
        <v>29</v>
      </c>
      <c r="C16" s="64"/>
      <c r="D16" s="36" t="s">
        <v>28</v>
      </c>
    </row>
    <row r="17" spans="2:5" ht="15.75" thickBot="1" x14ac:dyDescent="0.3">
      <c r="B17" s="2" t="s">
        <v>30</v>
      </c>
      <c r="C17" s="64"/>
      <c r="D17" s="36" t="s">
        <v>28</v>
      </c>
    </row>
    <row r="18" spans="2:5" ht="15.75" thickBot="1" x14ac:dyDescent="0.3">
      <c r="B18" s="16" t="s">
        <v>31</v>
      </c>
      <c r="C18" s="65"/>
      <c r="D18" s="36" t="s">
        <v>26</v>
      </c>
      <c r="E18" s="18"/>
    </row>
    <row r="19" spans="2:5" ht="15.75" thickBot="1" x14ac:dyDescent="0.3">
      <c r="B19" s="2" t="s">
        <v>32</v>
      </c>
      <c r="C19" s="64"/>
      <c r="D19" s="36" t="s">
        <v>28</v>
      </c>
    </row>
    <row r="20" spans="2:5" ht="15.75" thickBot="1" x14ac:dyDescent="0.3">
      <c r="B20" s="2" t="s">
        <v>33</v>
      </c>
      <c r="C20" s="64"/>
      <c r="D20" s="36" t="s">
        <v>28</v>
      </c>
    </row>
    <row r="21" spans="2:5" ht="15.75" thickBot="1" x14ac:dyDescent="0.3">
      <c r="B21" s="2" t="s">
        <v>34</v>
      </c>
      <c r="C21" s="64"/>
      <c r="D21" s="36" t="s">
        <v>28</v>
      </c>
    </row>
    <row r="22" spans="2:5" ht="45.75" thickBot="1" x14ac:dyDescent="0.3">
      <c r="B22" s="16" t="s">
        <v>35</v>
      </c>
      <c r="C22" s="145"/>
      <c r="D22" s="38" t="s">
        <v>36</v>
      </c>
    </row>
    <row r="23" spans="2:5" ht="15.75" thickBot="1" x14ac:dyDescent="0.3">
      <c r="B23" s="23" t="s">
        <v>37</v>
      </c>
      <c r="C23" s="145">
        <f>+C14+C18+C22</f>
        <v>0</v>
      </c>
      <c r="D23" s="36"/>
    </row>
    <row r="24" spans="2:5" ht="15.75" thickBot="1" x14ac:dyDescent="0.3">
      <c r="B24" s="21"/>
    </row>
    <row r="25" spans="2:5" ht="21" customHeight="1" thickBot="1" x14ac:dyDescent="0.3">
      <c r="B25" s="24" t="s">
        <v>38</v>
      </c>
      <c r="D25" s="36"/>
    </row>
    <row r="26" spans="2:5" ht="39.75" customHeight="1" thickBot="1" x14ac:dyDescent="0.3">
      <c r="B26" s="22" t="s">
        <v>39</v>
      </c>
      <c r="D26" s="36"/>
    </row>
    <row r="27" spans="2:5" ht="45" x14ac:dyDescent="0.25">
      <c r="B27" s="9" t="s">
        <v>40</v>
      </c>
      <c r="D27" s="36"/>
    </row>
    <row r="28" spans="2:5" ht="60.75" thickBot="1" x14ac:dyDescent="0.3">
      <c r="B28" s="17" t="s">
        <v>41</v>
      </c>
      <c r="D28" s="36"/>
    </row>
    <row r="29" spans="2:5" ht="31.5" customHeight="1" thickBot="1" x14ac:dyDescent="0.3">
      <c r="B29" s="9" t="s">
        <v>42</v>
      </c>
      <c r="D29" s="36"/>
    </row>
    <row r="30" spans="2:5" ht="30.75" thickBot="1" x14ac:dyDescent="0.3">
      <c r="B30" s="12" t="s">
        <v>43</v>
      </c>
      <c r="D30" s="36"/>
    </row>
    <row r="31" spans="2:5" ht="31.5" x14ac:dyDescent="0.25">
      <c r="B31" s="39" t="s">
        <v>44</v>
      </c>
      <c r="D31" s="36"/>
    </row>
    <row r="32" spans="2:5" ht="33.75" customHeight="1" thickBot="1" x14ac:dyDescent="0.3">
      <c r="B32" s="9" t="s">
        <v>45</v>
      </c>
      <c r="D32" s="36"/>
    </row>
    <row r="33" spans="2:4" ht="15.75" thickBot="1" x14ac:dyDescent="0.3">
      <c r="B33" s="12" t="s">
        <v>46</v>
      </c>
      <c r="D33" s="36"/>
    </row>
    <row r="34" spans="2:4" ht="33" customHeight="1" thickBot="1" x14ac:dyDescent="0.3">
      <c r="B34" s="9" t="s">
        <v>47</v>
      </c>
      <c r="D34" s="36"/>
    </row>
    <row r="35" spans="2:4" ht="15.75" thickBot="1" x14ac:dyDescent="0.3">
      <c r="B35" s="12" t="s">
        <v>48</v>
      </c>
      <c r="D35" s="36"/>
    </row>
    <row r="36" spans="2:4" ht="30" x14ac:dyDescent="0.25">
      <c r="B36" s="9" t="s">
        <v>49</v>
      </c>
      <c r="C36" s="18"/>
      <c r="D36" s="36"/>
    </row>
  </sheetData>
  <pageMargins left="0.7" right="0.7" top="0.75" bottom="0.75" header="0.3" footer="0.3"/>
  <pageSetup paperSize="9" scale="74" orientation="portrait" r:id="rId1"/>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B51"/>
  <sheetViews>
    <sheetView showGridLines="0" zoomScaleNormal="100" workbookViewId="0">
      <pane ySplit="6" topLeftCell="A7" activePane="bottomLeft" state="frozen"/>
      <selection pane="bottomLeft" activeCell="C14" sqref="C14"/>
    </sheetView>
  </sheetViews>
  <sheetFormatPr baseColWidth="10" defaultColWidth="11.42578125" defaultRowHeight="15" x14ac:dyDescent="0.25"/>
  <cols>
    <col min="1" max="2" width="5.140625" style="67" customWidth="1"/>
    <col min="3" max="3" width="66" style="67" customWidth="1"/>
    <col min="4" max="4" width="14.42578125" style="67" customWidth="1"/>
    <col min="5" max="5" width="35.5703125" style="67" customWidth="1"/>
    <col min="6" max="7" width="19.7109375" style="67" customWidth="1"/>
    <col min="8" max="8" width="37.140625" style="67" customWidth="1"/>
    <col min="9" max="9" width="58.85546875" style="97" customWidth="1"/>
    <col min="10" max="10" width="43.85546875" style="67" customWidth="1"/>
    <col min="11" max="16384" width="11.42578125" style="67"/>
  </cols>
  <sheetData>
    <row r="1" spans="1:106" ht="21" x14ac:dyDescent="0.25">
      <c r="A1" s="66" t="s">
        <v>4</v>
      </c>
      <c r="B1" s="66"/>
      <c r="F1" s="231" t="s">
        <v>50</v>
      </c>
      <c r="G1" s="231"/>
    </row>
    <row r="2" spans="1:106" ht="21" x14ac:dyDescent="0.25">
      <c r="A2" s="79" t="s">
        <v>51</v>
      </c>
      <c r="B2" s="79" t="s">
        <v>52</v>
      </c>
      <c r="C2" s="79" t="s">
        <v>53</v>
      </c>
      <c r="D2" s="79" t="s">
        <v>54</v>
      </c>
      <c r="E2" s="79" t="s">
        <v>55</v>
      </c>
      <c r="F2" s="79" t="s">
        <v>56</v>
      </c>
      <c r="G2" s="79" t="s">
        <v>57</v>
      </c>
      <c r="H2" s="79" t="s">
        <v>58</v>
      </c>
    </row>
    <row r="3" spans="1:106" ht="30" x14ac:dyDescent="0.25">
      <c r="C3" s="236" t="s">
        <v>59</v>
      </c>
      <c r="D3" s="236"/>
      <c r="E3" s="164" t="s">
        <v>55</v>
      </c>
      <c r="F3" s="232" t="s">
        <v>60</v>
      </c>
      <c r="G3" s="232"/>
      <c r="H3" s="232"/>
      <c r="I3" s="113" t="s">
        <v>61</v>
      </c>
    </row>
    <row r="4" spans="1:106" ht="30" x14ac:dyDescent="0.25">
      <c r="C4" s="233" t="s">
        <v>12</v>
      </c>
      <c r="D4" s="234" t="s">
        <v>62</v>
      </c>
      <c r="E4" s="90" t="s">
        <v>262</v>
      </c>
      <c r="F4" s="235" t="s">
        <v>63</v>
      </c>
      <c r="G4" s="235"/>
      <c r="H4" s="235" t="s">
        <v>64</v>
      </c>
      <c r="I4" s="100"/>
    </row>
    <row r="5" spans="1:106" ht="44.25" customHeight="1" x14ac:dyDescent="0.25">
      <c r="C5" s="233"/>
      <c r="D5" s="234"/>
      <c r="E5" s="165"/>
      <c r="F5" s="166" t="s">
        <v>65</v>
      </c>
      <c r="G5" s="166" t="s">
        <v>66</v>
      </c>
      <c r="H5" s="235"/>
      <c r="I5" s="100"/>
    </row>
    <row r="6" spans="1:106" ht="15.75" x14ac:dyDescent="0.25">
      <c r="A6" s="68"/>
      <c r="B6" s="68"/>
      <c r="C6" s="84" t="s">
        <v>68</v>
      </c>
      <c r="D6" s="167"/>
      <c r="E6" s="93"/>
      <c r="F6" s="108"/>
      <c r="G6" s="108"/>
      <c r="H6" s="108"/>
      <c r="I6" s="100"/>
    </row>
    <row r="7" spans="1:106" ht="15.75" x14ac:dyDescent="0.25">
      <c r="A7" s="68"/>
      <c r="B7" s="68"/>
      <c r="C7" s="84"/>
      <c r="D7" s="167"/>
      <c r="E7" s="93"/>
      <c r="F7" s="108"/>
      <c r="G7" s="108"/>
      <c r="H7" s="108"/>
      <c r="I7" s="100"/>
    </row>
    <row r="8" spans="1:106" ht="15.75" x14ac:dyDescent="0.25">
      <c r="A8" s="69"/>
      <c r="B8" s="69"/>
      <c r="C8" s="163"/>
      <c r="D8" s="168"/>
      <c r="E8" s="169"/>
      <c r="F8" s="108"/>
      <c r="G8" s="108"/>
      <c r="H8" s="108"/>
      <c r="I8" s="100"/>
    </row>
    <row r="9" spans="1:106" ht="18.75" customHeight="1" x14ac:dyDescent="0.25">
      <c r="A9" s="69" t="s">
        <v>69</v>
      </c>
      <c r="B9" s="69"/>
      <c r="C9" s="163" t="s">
        <v>313</v>
      </c>
      <c r="D9" s="168" t="s">
        <v>71</v>
      </c>
      <c r="E9" s="169" t="s">
        <v>72</v>
      </c>
      <c r="F9" s="108"/>
      <c r="G9" s="108"/>
      <c r="H9" s="108"/>
      <c r="I9" s="100"/>
    </row>
    <row r="10" spans="1:106" ht="15.75" x14ac:dyDescent="0.25">
      <c r="A10" s="69"/>
      <c r="B10" s="69" t="s">
        <v>314</v>
      </c>
      <c r="C10" s="163" t="s">
        <v>70</v>
      </c>
      <c r="D10" s="168" t="s">
        <v>71</v>
      </c>
      <c r="E10" s="169" t="s">
        <v>72</v>
      </c>
      <c r="F10" s="108"/>
      <c r="G10" s="108"/>
      <c r="H10" s="108"/>
      <c r="I10" s="100"/>
    </row>
    <row r="11" spans="1:106" ht="15.75" x14ac:dyDescent="0.25">
      <c r="A11" s="70"/>
      <c r="B11" s="70" t="s">
        <v>315</v>
      </c>
      <c r="C11" s="163" t="s">
        <v>73</v>
      </c>
      <c r="D11" s="168" t="s">
        <v>71</v>
      </c>
      <c r="E11" s="169" t="s">
        <v>72</v>
      </c>
      <c r="F11" s="108"/>
      <c r="G11" s="108"/>
      <c r="H11" s="108"/>
      <c r="I11" s="100"/>
    </row>
    <row r="12" spans="1:106" ht="35.25" customHeight="1" x14ac:dyDescent="0.25">
      <c r="A12" s="69" t="s">
        <v>352</v>
      </c>
      <c r="B12" s="69"/>
      <c r="C12" s="163" t="s">
        <v>75</v>
      </c>
      <c r="D12" s="168" t="s">
        <v>71</v>
      </c>
      <c r="E12" s="169" t="s">
        <v>72</v>
      </c>
      <c r="F12" s="108"/>
      <c r="G12" s="108"/>
      <c r="H12" s="108"/>
      <c r="I12" s="100"/>
    </row>
    <row r="13" spans="1:106" ht="204.75" x14ac:dyDescent="0.25">
      <c r="A13" s="70" t="s">
        <v>74</v>
      </c>
      <c r="B13" s="70"/>
      <c r="C13" s="163" t="s">
        <v>397</v>
      </c>
      <c r="D13" s="168" t="s">
        <v>71</v>
      </c>
      <c r="E13" s="169" t="s">
        <v>72</v>
      </c>
      <c r="F13" s="108"/>
      <c r="G13" s="108"/>
      <c r="I13" s="114"/>
    </row>
    <row r="14" spans="1:106" ht="31.5" x14ac:dyDescent="0.25">
      <c r="A14" s="70"/>
      <c r="B14" s="70"/>
      <c r="C14" s="163" t="s">
        <v>319</v>
      </c>
      <c r="D14" s="168" t="s">
        <v>71</v>
      </c>
      <c r="E14" s="169"/>
      <c r="F14" s="108"/>
      <c r="G14" s="108"/>
      <c r="I14" s="114"/>
    </row>
    <row r="15" spans="1:106" ht="51.75" customHeight="1" x14ac:dyDescent="0.25">
      <c r="A15" s="70" t="s">
        <v>76</v>
      </c>
      <c r="B15" s="70"/>
      <c r="C15" s="1" t="s">
        <v>78</v>
      </c>
      <c r="D15" s="168" t="s">
        <v>71</v>
      </c>
      <c r="E15" s="169" t="s">
        <v>72</v>
      </c>
      <c r="F15" s="108"/>
      <c r="G15" s="108"/>
      <c r="H15" s="108"/>
      <c r="I15" s="100"/>
    </row>
    <row r="16" spans="1:106" s="170" customFormat="1" ht="33.75" customHeight="1" x14ac:dyDescent="0.25">
      <c r="A16" s="69"/>
      <c r="B16" s="69" t="s">
        <v>353</v>
      </c>
      <c r="C16" s="1" t="s">
        <v>80</v>
      </c>
      <c r="D16" s="168"/>
      <c r="E16" s="169"/>
      <c r="F16" s="165"/>
      <c r="G16" s="165"/>
      <c r="H16" s="108"/>
      <c r="I16" s="100"/>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row>
    <row r="17" spans="1:106" s="170" customFormat="1" ht="53.25" customHeight="1" x14ac:dyDescent="0.25">
      <c r="A17" s="69"/>
      <c r="B17" s="69" t="s">
        <v>354</v>
      </c>
      <c r="C17" s="1" t="s">
        <v>81</v>
      </c>
      <c r="D17" s="168" t="s">
        <v>71</v>
      </c>
      <c r="E17" s="169" t="s">
        <v>72</v>
      </c>
      <c r="F17" s="108"/>
      <c r="G17" s="108"/>
      <c r="H17" s="108"/>
      <c r="I17" s="100"/>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67"/>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67"/>
      <c r="CT17" s="67"/>
      <c r="CU17" s="67"/>
      <c r="CV17" s="67"/>
      <c r="CW17" s="67"/>
      <c r="CX17" s="67"/>
      <c r="CY17" s="67"/>
      <c r="CZ17" s="67"/>
      <c r="DA17" s="67"/>
      <c r="DB17" s="67"/>
    </row>
    <row r="18" spans="1:106" s="170" customFormat="1" ht="15.75" x14ac:dyDescent="0.25">
      <c r="A18" s="69"/>
      <c r="B18" s="69" t="s">
        <v>355</v>
      </c>
      <c r="C18" s="1" t="s">
        <v>82</v>
      </c>
      <c r="D18" s="168" t="s">
        <v>71</v>
      </c>
      <c r="E18" s="169" t="s">
        <v>72</v>
      </c>
      <c r="F18" s="108"/>
      <c r="G18" s="108"/>
      <c r="H18" s="108"/>
      <c r="I18" s="100"/>
      <c r="J18" s="67"/>
      <c r="K18" s="67"/>
      <c r="L18" s="67"/>
      <c r="M18" s="67"/>
      <c r="N18" s="67"/>
      <c r="O18" s="67"/>
      <c r="P18" s="67"/>
      <c r="Q18" s="67"/>
      <c r="R18" s="67"/>
      <c r="S18" s="67"/>
      <c r="T18" s="67"/>
      <c r="U18" s="67"/>
      <c r="V18" s="67"/>
      <c r="W18" s="67"/>
      <c r="X18" s="67"/>
      <c r="Y18" s="67"/>
      <c r="Z18" s="67"/>
      <c r="AA18" s="67"/>
      <c r="AB18" s="67"/>
      <c r="AC18" s="67"/>
      <c r="AD18" s="67"/>
      <c r="AE18" s="67"/>
      <c r="AF18" s="67"/>
      <c r="AG18" s="67"/>
      <c r="AH18" s="67"/>
      <c r="AI18" s="67"/>
      <c r="AJ18" s="67"/>
      <c r="AK18" s="67"/>
      <c r="AL18" s="67"/>
      <c r="AM18" s="67"/>
      <c r="AN18" s="67"/>
      <c r="AO18" s="67"/>
      <c r="AP18" s="67"/>
      <c r="AQ18" s="67"/>
      <c r="AR18" s="67"/>
      <c r="AS18" s="67"/>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67"/>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67"/>
      <c r="CT18" s="67"/>
      <c r="CU18" s="67"/>
      <c r="CV18" s="67"/>
      <c r="CW18" s="67"/>
      <c r="CX18" s="67"/>
      <c r="CY18" s="67"/>
      <c r="CZ18" s="67"/>
      <c r="DA18" s="67"/>
      <c r="DB18" s="67"/>
    </row>
    <row r="19" spans="1:106" s="170" customFormat="1" ht="15.75" x14ac:dyDescent="0.25">
      <c r="A19" s="69"/>
      <c r="B19" s="69" t="s">
        <v>356</v>
      </c>
      <c r="C19" s="1" t="s">
        <v>83</v>
      </c>
      <c r="D19" s="168" t="s">
        <v>71</v>
      </c>
      <c r="E19" s="169" t="s">
        <v>72</v>
      </c>
      <c r="F19" s="108"/>
      <c r="G19" s="108"/>
      <c r="H19" s="108"/>
      <c r="I19" s="100"/>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row>
    <row r="20" spans="1:106" s="170" customFormat="1" ht="31.5" x14ac:dyDescent="0.25">
      <c r="A20" s="69"/>
      <c r="B20" s="69" t="s">
        <v>357</v>
      </c>
      <c r="C20" s="1" t="s">
        <v>85</v>
      </c>
      <c r="D20" s="168"/>
      <c r="E20" s="169"/>
      <c r="F20" s="165"/>
      <c r="G20" s="165"/>
      <c r="H20" s="108"/>
      <c r="I20" s="100"/>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row>
    <row r="21" spans="1:106" s="170" customFormat="1" ht="47.25" x14ac:dyDescent="0.25">
      <c r="A21" s="69"/>
      <c r="B21" s="69" t="s">
        <v>358</v>
      </c>
      <c r="C21" s="1" t="s">
        <v>81</v>
      </c>
      <c r="D21" s="168" t="s">
        <v>71</v>
      </c>
      <c r="E21" s="169" t="s">
        <v>72</v>
      </c>
      <c r="F21" s="108"/>
      <c r="G21" s="108"/>
      <c r="H21" s="108"/>
      <c r="I21" s="100"/>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row>
    <row r="22" spans="1:106" s="170" customFormat="1" ht="31.5" x14ac:dyDescent="0.25">
      <c r="A22" s="69"/>
      <c r="B22" s="69" t="s">
        <v>359</v>
      </c>
      <c r="C22" s="1" t="s">
        <v>87</v>
      </c>
      <c r="D22" s="168"/>
      <c r="E22" s="169"/>
      <c r="F22" s="165"/>
      <c r="G22" s="165"/>
      <c r="H22" s="108"/>
      <c r="I22" s="100"/>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row>
    <row r="23" spans="1:106" s="170" customFormat="1" ht="31.5" x14ac:dyDescent="0.25">
      <c r="A23" s="69"/>
      <c r="B23" s="69" t="s">
        <v>360</v>
      </c>
      <c r="C23" s="1" t="s">
        <v>88</v>
      </c>
      <c r="D23" s="168" t="s">
        <v>71</v>
      </c>
      <c r="E23" s="169" t="s">
        <v>89</v>
      </c>
      <c r="F23" s="108"/>
      <c r="G23" s="108"/>
      <c r="H23" s="108"/>
      <c r="I23" s="100"/>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row>
    <row r="24" spans="1:106" s="170" customFormat="1" ht="63" x14ac:dyDescent="0.25">
      <c r="A24" s="69"/>
      <c r="B24" s="69" t="s">
        <v>361</v>
      </c>
      <c r="C24" s="1" t="s">
        <v>90</v>
      </c>
      <c r="D24" s="168" t="s">
        <v>71</v>
      </c>
      <c r="E24" s="169" t="s">
        <v>89</v>
      </c>
      <c r="F24" s="108"/>
      <c r="G24" s="108"/>
      <c r="H24" s="108"/>
      <c r="I24" s="100"/>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row>
    <row r="25" spans="1:106" s="170" customFormat="1" ht="31.5" x14ac:dyDescent="0.25">
      <c r="A25" s="69"/>
      <c r="B25" s="69" t="s">
        <v>362</v>
      </c>
      <c r="C25" s="1" t="s">
        <v>92</v>
      </c>
      <c r="D25" s="168" t="s">
        <v>71</v>
      </c>
      <c r="E25" s="169" t="s">
        <v>89</v>
      </c>
      <c r="F25" s="108"/>
      <c r="G25" s="108"/>
      <c r="H25" s="108"/>
      <c r="I25" s="100"/>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row>
    <row r="26" spans="1:106" ht="47.25" x14ac:dyDescent="0.25">
      <c r="A26" s="70" t="s">
        <v>77</v>
      </c>
      <c r="B26" s="70"/>
      <c r="C26" s="163" t="s">
        <v>320</v>
      </c>
      <c r="D26" s="168" t="s">
        <v>71</v>
      </c>
      <c r="E26" s="169" t="s">
        <v>72</v>
      </c>
      <c r="F26" s="108"/>
      <c r="G26" s="108"/>
      <c r="H26" s="108"/>
      <c r="I26" s="100"/>
    </row>
    <row r="27" spans="1:106" ht="31.5" x14ac:dyDescent="0.25">
      <c r="A27" s="70"/>
      <c r="B27" s="70" t="s">
        <v>79</v>
      </c>
      <c r="C27" s="163" t="s">
        <v>94</v>
      </c>
      <c r="D27" s="168" t="s">
        <v>71</v>
      </c>
      <c r="E27" s="169" t="s">
        <v>72</v>
      </c>
      <c r="F27" s="108"/>
      <c r="G27" s="108"/>
      <c r="H27" s="108"/>
      <c r="I27" s="100"/>
    </row>
    <row r="28" spans="1:106" ht="15.75" x14ac:dyDescent="0.25">
      <c r="A28" s="70"/>
      <c r="B28" s="70" t="s">
        <v>84</v>
      </c>
      <c r="C28" s="163" t="s">
        <v>95</v>
      </c>
      <c r="D28" s="168" t="s">
        <v>71</v>
      </c>
      <c r="E28" s="169" t="s">
        <v>72</v>
      </c>
      <c r="F28" s="108"/>
      <c r="G28" s="108"/>
      <c r="H28" s="108"/>
      <c r="I28" s="100"/>
    </row>
    <row r="29" spans="1:106" ht="31.5" x14ac:dyDescent="0.25">
      <c r="A29" s="70"/>
      <c r="B29" s="70" t="s">
        <v>86</v>
      </c>
      <c r="C29" s="163" t="s">
        <v>96</v>
      </c>
      <c r="D29" s="168" t="s">
        <v>71</v>
      </c>
      <c r="E29" s="169" t="s">
        <v>72</v>
      </c>
      <c r="F29" s="108"/>
      <c r="G29" s="108"/>
      <c r="H29" s="108"/>
      <c r="I29" s="100"/>
    </row>
    <row r="30" spans="1:106" ht="31.5" x14ac:dyDescent="0.25">
      <c r="A30" s="70"/>
      <c r="B30" s="70" t="s">
        <v>91</v>
      </c>
      <c r="C30" s="163" t="s">
        <v>97</v>
      </c>
      <c r="D30" s="168" t="s">
        <v>71</v>
      </c>
      <c r="E30" s="169" t="s">
        <v>72</v>
      </c>
      <c r="F30" s="108"/>
      <c r="G30" s="108"/>
      <c r="H30" s="108"/>
      <c r="I30" s="100"/>
    </row>
    <row r="31" spans="1:106" ht="51" customHeight="1" x14ac:dyDescent="0.25">
      <c r="A31" s="70" t="s">
        <v>93</v>
      </c>
      <c r="B31" s="70"/>
      <c r="C31" s="163" t="s">
        <v>99</v>
      </c>
      <c r="D31" s="168" t="s">
        <v>71</v>
      </c>
      <c r="E31" s="169" t="s">
        <v>72</v>
      </c>
      <c r="F31" s="108"/>
      <c r="G31" s="108"/>
      <c r="H31" s="108"/>
      <c r="I31" s="109" t="s">
        <v>100</v>
      </c>
    </row>
    <row r="32" spans="1:106" ht="172.5" customHeight="1" x14ac:dyDescent="0.25">
      <c r="A32" s="70" t="s">
        <v>98</v>
      </c>
      <c r="B32" s="70"/>
      <c r="C32" s="163" t="s">
        <v>348</v>
      </c>
      <c r="D32" s="168" t="s">
        <v>71</v>
      </c>
      <c r="E32" s="169" t="s">
        <v>72</v>
      </c>
      <c r="F32" s="108"/>
      <c r="G32" s="108"/>
      <c r="H32" s="108"/>
      <c r="I32" s="100"/>
    </row>
    <row r="33" spans="1:10" ht="29.25" customHeight="1" x14ac:dyDescent="0.25">
      <c r="A33" s="70" t="s">
        <v>101</v>
      </c>
      <c r="B33" s="70"/>
      <c r="C33" s="163" t="s">
        <v>103</v>
      </c>
      <c r="D33" s="168" t="s">
        <v>71</v>
      </c>
      <c r="E33" s="169" t="s">
        <v>72</v>
      </c>
      <c r="F33" s="108"/>
      <c r="G33" s="108"/>
      <c r="H33" s="108"/>
      <c r="I33" s="100"/>
    </row>
    <row r="34" spans="1:10" ht="29.25" customHeight="1" x14ac:dyDescent="0.25">
      <c r="A34" s="70" t="s">
        <v>102</v>
      </c>
      <c r="B34" s="70"/>
      <c r="C34" s="163" t="s">
        <v>105</v>
      </c>
      <c r="D34" s="168"/>
      <c r="E34" s="169"/>
      <c r="F34" s="108"/>
      <c r="G34" s="108"/>
      <c r="H34" s="108"/>
      <c r="I34" s="100"/>
    </row>
    <row r="35" spans="1:10" ht="180" x14ac:dyDescent="0.25">
      <c r="A35" s="70" t="s">
        <v>104</v>
      </c>
      <c r="B35" s="70"/>
      <c r="C35" s="163" t="s">
        <v>107</v>
      </c>
      <c r="D35" s="168" t="s">
        <v>71</v>
      </c>
      <c r="E35" s="169" t="s">
        <v>72</v>
      </c>
      <c r="F35" s="171"/>
      <c r="G35" s="171"/>
      <c r="H35" s="171"/>
      <c r="I35" s="109" t="s">
        <v>108</v>
      </c>
    </row>
    <row r="36" spans="1:10" ht="105" x14ac:dyDescent="0.25">
      <c r="A36" s="70" t="s">
        <v>106</v>
      </c>
      <c r="B36" s="70"/>
      <c r="C36" s="163" t="s">
        <v>110</v>
      </c>
      <c r="D36" s="168" t="s">
        <v>71</v>
      </c>
      <c r="E36" s="169" t="s">
        <v>72</v>
      </c>
      <c r="F36" s="171"/>
      <c r="G36" s="171"/>
      <c r="H36" s="171"/>
      <c r="I36" s="109" t="s">
        <v>111</v>
      </c>
    </row>
    <row r="37" spans="1:10" ht="69" customHeight="1" x14ac:dyDescent="0.25">
      <c r="A37" s="70" t="s">
        <v>109</v>
      </c>
      <c r="B37" s="70"/>
      <c r="C37" s="163" t="s">
        <v>316</v>
      </c>
      <c r="D37" s="168" t="s">
        <v>71</v>
      </c>
      <c r="E37" s="169" t="s">
        <v>72</v>
      </c>
      <c r="F37" s="108"/>
      <c r="G37" s="108"/>
      <c r="H37" s="108"/>
      <c r="I37" s="40" t="s">
        <v>113</v>
      </c>
    </row>
    <row r="38" spans="1:10" ht="66.75" customHeight="1" x14ac:dyDescent="0.25">
      <c r="A38" s="70" t="s">
        <v>112</v>
      </c>
      <c r="B38" s="70"/>
      <c r="C38" s="163" t="s">
        <v>115</v>
      </c>
      <c r="D38" s="168" t="s">
        <v>71</v>
      </c>
      <c r="E38" s="169" t="s">
        <v>72</v>
      </c>
      <c r="F38" s="108"/>
      <c r="G38" s="108"/>
      <c r="H38" s="108"/>
      <c r="I38" s="40"/>
    </row>
    <row r="39" spans="1:10" ht="49.5" customHeight="1" x14ac:dyDescent="0.25">
      <c r="A39" s="70" t="s">
        <v>114</v>
      </c>
      <c r="B39" s="70"/>
      <c r="C39" s="163" t="s">
        <v>117</v>
      </c>
      <c r="D39" s="168" t="s">
        <v>71</v>
      </c>
      <c r="E39" s="169" t="s">
        <v>72</v>
      </c>
      <c r="F39" s="108"/>
      <c r="G39" s="108"/>
      <c r="H39" s="108"/>
      <c r="I39" s="40" t="s">
        <v>118</v>
      </c>
    </row>
    <row r="40" spans="1:10" ht="31.5" x14ac:dyDescent="0.25">
      <c r="A40" s="70" t="s">
        <v>116</v>
      </c>
      <c r="B40" s="70"/>
      <c r="C40" s="163" t="s">
        <v>120</v>
      </c>
      <c r="D40" s="168" t="s">
        <v>71</v>
      </c>
      <c r="E40" s="169" t="s">
        <v>72</v>
      </c>
      <c r="F40" s="108"/>
      <c r="G40" s="108"/>
      <c r="H40" s="108"/>
      <c r="I40" s="40"/>
    </row>
    <row r="41" spans="1:10" ht="63" x14ac:dyDescent="0.25">
      <c r="A41" s="70" t="s">
        <v>119</v>
      </c>
      <c r="B41" s="70"/>
      <c r="C41" s="163" t="s">
        <v>122</v>
      </c>
      <c r="D41" s="168" t="s">
        <v>71</v>
      </c>
      <c r="E41" s="169" t="s">
        <v>72</v>
      </c>
      <c r="F41" s="108"/>
      <c r="G41" s="108"/>
      <c r="H41" s="108"/>
      <c r="I41" s="100"/>
    </row>
    <row r="42" spans="1:10" ht="31.5" x14ac:dyDescent="0.25">
      <c r="A42" s="70" t="s">
        <v>121</v>
      </c>
      <c r="B42" s="70"/>
      <c r="C42" s="163" t="s">
        <v>124</v>
      </c>
      <c r="D42" s="168" t="s">
        <v>71</v>
      </c>
      <c r="E42" s="169" t="s">
        <v>72</v>
      </c>
      <c r="F42" s="108"/>
      <c r="G42" s="108"/>
      <c r="H42" s="108"/>
      <c r="I42" s="109" t="s">
        <v>125</v>
      </c>
    </row>
    <row r="43" spans="1:10" ht="15.75" x14ac:dyDescent="0.25">
      <c r="A43" s="70" t="s">
        <v>123</v>
      </c>
      <c r="B43" s="70"/>
      <c r="C43" s="163" t="s">
        <v>127</v>
      </c>
      <c r="D43" s="168" t="s">
        <v>71</v>
      </c>
      <c r="E43" s="169" t="s">
        <v>72</v>
      </c>
      <c r="F43" s="108"/>
      <c r="G43" s="108"/>
      <c r="H43" s="108"/>
      <c r="I43" s="100"/>
    </row>
    <row r="44" spans="1:10" ht="63" x14ac:dyDescent="0.25">
      <c r="A44" s="70" t="s">
        <v>126</v>
      </c>
      <c r="B44" s="70"/>
      <c r="C44" s="163" t="s">
        <v>129</v>
      </c>
      <c r="D44" s="168" t="s">
        <v>71</v>
      </c>
      <c r="E44" s="169" t="s">
        <v>72</v>
      </c>
      <c r="F44" s="108"/>
      <c r="G44" s="108"/>
      <c r="H44" s="108" t="s">
        <v>130</v>
      </c>
      <c r="I44" s="100"/>
    </row>
    <row r="45" spans="1:10" ht="47.25" x14ac:dyDescent="0.25">
      <c r="A45" s="70" t="s">
        <v>128</v>
      </c>
      <c r="B45" s="70"/>
      <c r="C45" s="163" t="s">
        <v>132</v>
      </c>
      <c r="D45" s="168" t="s">
        <v>71</v>
      </c>
      <c r="E45" s="169" t="s">
        <v>72</v>
      </c>
      <c r="F45" s="108"/>
      <c r="G45" s="108"/>
      <c r="H45" s="108"/>
      <c r="I45" s="100"/>
    </row>
    <row r="46" spans="1:10" s="73" customFormat="1" ht="31.5" x14ac:dyDescent="0.25">
      <c r="A46" s="172" t="s">
        <v>131</v>
      </c>
      <c r="B46" s="172"/>
      <c r="C46" s="1" t="s">
        <v>134</v>
      </c>
      <c r="D46" s="168" t="s">
        <v>71</v>
      </c>
      <c r="E46" s="169" t="s">
        <v>72</v>
      </c>
      <c r="F46" s="105"/>
      <c r="G46" s="105"/>
      <c r="H46" s="105"/>
      <c r="I46" s="40"/>
      <c r="J46" s="67"/>
    </row>
    <row r="47" spans="1:10" s="73" customFormat="1" ht="31.5" x14ac:dyDescent="0.25">
      <c r="A47" s="172" t="s">
        <v>133</v>
      </c>
      <c r="B47" s="172"/>
      <c r="C47" s="1" t="s">
        <v>136</v>
      </c>
      <c r="D47" s="168" t="s">
        <v>71</v>
      </c>
      <c r="E47" s="169" t="s">
        <v>72</v>
      </c>
      <c r="F47" s="105"/>
      <c r="G47" s="105"/>
      <c r="H47" s="105"/>
      <c r="I47" s="40"/>
      <c r="J47" s="67"/>
    </row>
    <row r="48" spans="1:10" ht="330.75" x14ac:dyDescent="0.25">
      <c r="A48" s="70" t="s">
        <v>135</v>
      </c>
      <c r="B48" s="70"/>
      <c r="C48" s="163" t="s">
        <v>326</v>
      </c>
      <c r="D48" s="168" t="s">
        <v>71</v>
      </c>
      <c r="E48" s="169" t="s">
        <v>138</v>
      </c>
      <c r="F48" s="105"/>
      <c r="G48" s="105"/>
      <c r="H48" s="108"/>
      <c r="I48" s="100"/>
    </row>
    <row r="49" spans="1:9" ht="31.5" x14ac:dyDescent="0.25">
      <c r="A49" s="70" t="s">
        <v>137</v>
      </c>
      <c r="B49" s="70"/>
      <c r="C49" s="163" t="s">
        <v>140</v>
      </c>
      <c r="D49" s="168" t="s">
        <v>71</v>
      </c>
      <c r="E49" s="169" t="s">
        <v>72</v>
      </c>
      <c r="F49" s="108"/>
      <c r="G49" s="108"/>
      <c r="H49" s="108"/>
      <c r="I49" s="100"/>
    </row>
    <row r="50" spans="1:9" ht="15.75" x14ac:dyDescent="0.25">
      <c r="A50" s="70" t="s">
        <v>139</v>
      </c>
      <c r="B50" s="70"/>
      <c r="C50" s="163" t="s">
        <v>142</v>
      </c>
      <c r="D50" s="168" t="s">
        <v>71</v>
      </c>
      <c r="E50" s="169" t="s">
        <v>72</v>
      </c>
      <c r="F50" s="108"/>
      <c r="G50" s="108"/>
      <c r="H50" s="108"/>
      <c r="I50" s="100"/>
    </row>
    <row r="51" spans="1:9" ht="75" x14ac:dyDescent="0.25">
      <c r="A51" s="70" t="s">
        <v>141</v>
      </c>
      <c r="B51" s="70"/>
      <c r="C51" s="163" t="s">
        <v>144</v>
      </c>
      <c r="D51" s="168" t="s">
        <v>71</v>
      </c>
      <c r="E51" s="169" t="s">
        <v>145</v>
      </c>
      <c r="F51" s="108"/>
      <c r="G51" s="108"/>
      <c r="H51" s="108"/>
      <c r="I51" s="100"/>
    </row>
  </sheetData>
  <mergeCells count="7">
    <mergeCell ref="F1:G1"/>
    <mergeCell ref="F3:H3"/>
    <mergeCell ref="C4:C5"/>
    <mergeCell ref="D4:D5"/>
    <mergeCell ref="F4:G4"/>
    <mergeCell ref="H4:H5"/>
    <mergeCell ref="C3:D3"/>
  </mergeCells>
  <phoneticPr fontId="11" type="noConversion"/>
  <pageMargins left="0.7" right="0.7" top="0.75" bottom="0.75" header="0.3" footer="0.3"/>
  <pageSetup paperSize="9" scale="58" fitToHeight="0" orientation="landscape" r:id="rId1"/>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37"/>
  <sheetViews>
    <sheetView showGridLines="0" zoomScale="106" zoomScaleNormal="106" workbookViewId="0">
      <pane xSplit="1" ySplit="1" topLeftCell="B16" activePane="bottomRight" state="frozen"/>
      <selection pane="topRight" activeCell="B1" sqref="B1"/>
      <selection pane="bottomLeft" activeCell="A2" sqref="A2"/>
      <selection pane="bottomRight" activeCell="C24" sqref="C24"/>
    </sheetView>
  </sheetViews>
  <sheetFormatPr baseColWidth="10" defaultColWidth="11.42578125" defaultRowHeight="15" x14ac:dyDescent="0.25"/>
  <cols>
    <col min="1" max="1" width="11.42578125" style="11"/>
    <col min="2" max="2" width="92.42578125" style="11" customWidth="1"/>
    <col min="3" max="3" width="28.5703125" style="11" customWidth="1"/>
    <col min="4" max="16384" width="11.42578125" style="11"/>
  </cols>
  <sheetData>
    <row r="1" spans="1:8" ht="18.75" x14ac:dyDescent="0.3">
      <c r="A1" s="32" t="s">
        <v>6</v>
      </c>
      <c r="C1" s="11" t="s">
        <v>146</v>
      </c>
    </row>
    <row r="2" spans="1:8" ht="18.75" x14ac:dyDescent="0.3">
      <c r="A2" s="32"/>
    </row>
    <row r="3" spans="1:8" x14ac:dyDescent="0.25">
      <c r="B3" s="18" t="s">
        <v>147</v>
      </c>
      <c r="C3" s="18"/>
    </row>
    <row r="4" spans="1:8" ht="15.75" x14ac:dyDescent="0.25">
      <c r="B4" s="3"/>
      <c r="C4" s="41" t="s">
        <v>148</v>
      </c>
    </row>
    <row r="5" spans="1:8" ht="15.75" x14ac:dyDescent="0.25">
      <c r="B5" s="4" t="s">
        <v>149</v>
      </c>
      <c r="C5" s="42">
        <f>+'Tabell 1-9 til pris'!D42</f>
        <v>0</v>
      </c>
      <c r="D5" s="11" t="s">
        <v>150</v>
      </c>
    </row>
    <row r="6" spans="1:8" ht="15.75" x14ac:dyDescent="0.25">
      <c r="B6" s="4" t="s">
        <v>151</v>
      </c>
      <c r="C6" s="42">
        <f>+'Tabell 1-9 til pris'!D43</f>
        <v>0</v>
      </c>
      <c r="D6" s="11" t="s">
        <v>150</v>
      </c>
    </row>
    <row r="7" spans="1:8" ht="15.75" x14ac:dyDescent="0.25">
      <c r="B7" s="4" t="s">
        <v>152</v>
      </c>
      <c r="C7" s="42">
        <f>+'Tabell 1-9 til pris'!D44</f>
        <v>0</v>
      </c>
      <c r="D7" s="11" t="s">
        <v>150</v>
      </c>
    </row>
    <row r="8" spans="1:8" ht="31.5" x14ac:dyDescent="0.25">
      <c r="B8" s="4" t="s">
        <v>153</v>
      </c>
      <c r="C8" s="42">
        <f>+'Tabell 1-9 til pris'!D45</f>
        <v>0</v>
      </c>
      <c r="D8" s="11" t="s">
        <v>150</v>
      </c>
    </row>
    <row r="9" spans="1:8" ht="15.75" x14ac:dyDescent="0.25">
      <c r="B9" s="4" t="s">
        <v>154</v>
      </c>
      <c r="C9" s="42">
        <f>+'Tabell 1-9 til pris'!D46</f>
        <v>0</v>
      </c>
      <c r="D9" s="11" t="s">
        <v>150</v>
      </c>
    </row>
    <row r="10" spans="1:8" ht="15.75" x14ac:dyDescent="0.25">
      <c r="B10" s="4" t="s">
        <v>155</v>
      </c>
      <c r="C10" s="42">
        <f>+'Tabell 1-9 til pris'!D47</f>
        <v>0</v>
      </c>
      <c r="D10" s="11" t="s">
        <v>150</v>
      </c>
    </row>
    <row r="11" spans="1:8" ht="15.75" x14ac:dyDescent="0.25">
      <c r="B11" s="3" t="s">
        <v>156</v>
      </c>
      <c r="C11" s="43">
        <f>SUM(C5:C8)</f>
        <v>0</v>
      </c>
      <c r="D11" s="11" t="s">
        <v>150</v>
      </c>
    </row>
    <row r="12" spans="1:8" ht="15.75" x14ac:dyDescent="0.25">
      <c r="B12" s="4" t="s">
        <v>157</v>
      </c>
      <c r="C12" s="42">
        <f>+C11*'Tabell 1-9 til pris'!B52</f>
        <v>0</v>
      </c>
      <c r="D12" s="11" t="s">
        <v>158</v>
      </c>
    </row>
    <row r="13" spans="1:8" ht="31.5" x14ac:dyDescent="0.25">
      <c r="B13" s="3" t="s">
        <v>159</v>
      </c>
      <c r="C13" s="43">
        <f>+C12+C11</f>
        <v>0</v>
      </c>
    </row>
    <row r="14" spans="1:8" x14ac:dyDescent="0.25">
      <c r="B14" s="44" t="s">
        <v>160</v>
      </c>
    </row>
    <row r="15" spans="1:8" x14ac:dyDescent="0.25">
      <c r="B15" s="11" t="s">
        <v>161</v>
      </c>
      <c r="D15" s="18"/>
      <c r="E15" s="18"/>
      <c r="G15" s="18"/>
      <c r="H15" s="18"/>
    </row>
    <row r="16" spans="1:8" x14ac:dyDescent="0.25">
      <c r="F16" s="45"/>
    </row>
    <row r="17" spans="2:10" x14ac:dyDescent="0.25">
      <c r="B17" s="18" t="s">
        <v>162</v>
      </c>
      <c r="C17" s="46"/>
      <c r="D17" s="18"/>
      <c r="E17" s="18"/>
      <c r="F17" s="18"/>
      <c r="G17" s="18"/>
    </row>
    <row r="18" spans="2:10" ht="15.75" x14ac:dyDescent="0.25">
      <c r="B18" s="3"/>
      <c r="C18" s="41" t="s">
        <v>148</v>
      </c>
      <c r="D18" s="18"/>
      <c r="E18" s="18"/>
      <c r="F18" s="18"/>
      <c r="G18" s="18"/>
    </row>
    <row r="19" spans="2:10" ht="27" customHeight="1" x14ac:dyDescent="0.25">
      <c r="B19" s="4" t="s">
        <v>163</v>
      </c>
      <c r="C19" s="47">
        <f>+'Tabell 1-9 til pris'!C66</f>
        <v>0</v>
      </c>
      <c r="D19" s="11" t="s">
        <v>164</v>
      </c>
      <c r="E19" s="18"/>
      <c r="F19" s="18"/>
      <c r="G19" s="18"/>
    </row>
    <row r="20" spans="2:10" ht="31.5" x14ac:dyDescent="0.25">
      <c r="B20" s="4" t="s">
        <v>165</v>
      </c>
      <c r="C20" s="47">
        <f>+'Tabell 1-9 til pris'!C67</f>
        <v>0</v>
      </c>
      <c r="D20" s="11" t="s">
        <v>164</v>
      </c>
      <c r="E20" s="18"/>
      <c r="F20" s="18"/>
      <c r="G20" s="18"/>
    </row>
    <row r="21" spans="2:10" ht="15.75" x14ac:dyDescent="0.25">
      <c r="B21" s="4" t="s">
        <v>166</v>
      </c>
      <c r="C21" s="47">
        <f>+'Tabell 1-9 til pris'!C68</f>
        <v>0</v>
      </c>
      <c r="D21" s="11" t="s">
        <v>164</v>
      </c>
      <c r="E21" s="18"/>
      <c r="F21" s="18"/>
      <c r="G21" s="18"/>
    </row>
    <row r="22" spans="2:10" ht="31.5" x14ac:dyDescent="0.25">
      <c r="B22" s="20" t="s">
        <v>343</v>
      </c>
      <c r="C22" s="47">
        <f>+'Tabell 1-9 til pris'!C70+'Tabell 1-9 til pris'!C69</f>
        <v>0</v>
      </c>
      <c r="D22" s="11" t="s">
        <v>164</v>
      </c>
      <c r="E22" s="18"/>
      <c r="F22" s="18"/>
      <c r="G22" s="18"/>
      <c r="J22" s="132"/>
    </row>
    <row r="23" spans="2:10" ht="15.75" x14ac:dyDescent="0.25">
      <c r="B23" s="3" t="s">
        <v>156</v>
      </c>
      <c r="C23" s="48">
        <f>SUM(C19:C22)</f>
        <v>0</v>
      </c>
      <c r="D23" s="18"/>
      <c r="E23" s="18"/>
      <c r="F23" s="18"/>
      <c r="G23" s="18"/>
    </row>
    <row r="24" spans="2:10" ht="15.75" x14ac:dyDescent="0.25">
      <c r="B24" s="20" t="s">
        <v>157</v>
      </c>
      <c r="C24" s="49">
        <f>+C23*'Tabell 1-9 til pris'!B52</f>
        <v>0</v>
      </c>
      <c r="D24" s="11" t="s">
        <v>158</v>
      </c>
      <c r="E24" s="18"/>
      <c r="F24" s="18"/>
      <c r="G24" s="18"/>
    </row>
    <row r="25" spans="2:10" ht="15.75" x14ac:dyDescent="0.25">
      <c r="B25" s="3" t="s">
        <v>167</v>
      </c>
      <c r="C25" s="50">
        <f>+C24+C23</f>
        <v>0</v>
      </c>
      <c r="D25" s="18"/>
      <c r="E25" s="18"/>
      <c r="F25" s="18"/>
      <c r="G25" s="18"/>
    </row>
    <row r="26" spans="2:10" x14ac:dyDescent="0.25">
      <c r="B26" s="44" t="s">
        <v>160</v>
      </c>
      <c r="C26" s="51"/>
      <c r="D26" s="18"/>
      <c r="E26" s="18"/>
      <c r="F26" s="18"/>
      <c r="G26" s="18"/>
    </row>
    <row r="27" spans="2:10" x14ac:dyDescent="0.25">
      <c r="B27" s="11" t="s">
        <v>168</v>
      </c>
      <c r="C27" s="51"/>
      <c r="D27" s="18"/>
      <c r="E27" s="18"/>
      <c r="F27" s="18"/>
      <c r="G27" s="18"/>
    </row>
    <row r="28" spans="2:10" x14ac:dyDescent="0.25">
      <c r="C28" s="51"/>
      <c r="D28" s="18"/>
      <c r="E28" s="18"/>
      <c r="F28" s="18"/>
      <c r="G28" s="18"/>
    </row>
    <row r="29" spans="2:10" x14ac:dyDescent="0.25">
      <c r="B29" s="52" t="s">
        <v>169</v>
      </c>
      <c r="C29" s="51"/>
      <c r="D29" s="18"/>
      <c r="F29" s="18"/>
      <c r="G29" s="18"/>
    </row>
    <row r="30" spans="2:10" ht="15.75" x14ac:dyDescent="0.25">
      <c r="B30" s="5"/>
      <c r="C30" s="41" t="s">
        <v>148</v>
      </c>
      <c r="D30" s="18"/>
      <c r="E30" s="18"/>
      <c r="F30" s="18"/>
      <c r="G30" s="18"/>
    </row>
    <row r="31" spans="2:10" ht="31.5" x14ac:dyDescent="0.25">
      <c r="B31" s="20" t="s">
        <v>170</v>
      </c>
      <c r="C31" s="49">
        <f>+'Tabell 1-9 til pris'!C75</f>
        <v>0</v>
      </c>
      <c r="D31" s="11" t="s">
        <v>171</v>
      </c>
      <c r="E31" s="18"/>
      <c r="F31" s="18"/>
      <c r="G31" s="18"/>
    </row>
    <row r="32" spans="2:10" ht="15.75" x14ac:dyDescent="0.25">
      <c r="B32" s="20" t="s">
        <v>172</v>
      </c>
      <c r="C32" s="49">
        <f>+'Tabell 1-9 til pris'!C82</f>
        <v>0</v>
      </c>
      <c r="D32" s="11" t="s">
        <v>173</v>
      </c>
      <c r="E32" s="18"/>
      <c r="F32" s="18"/>
      <c r="G32" s="18"/>
    </row>
    <row r="33" spans="2:7" ht="15.75" x14ac:dyDescent="0.25">
      <c r="B33" s="3" t="s">
        <v>156</v>
      </c>
      <c r="C33" s="48">
        <f>+C32+C31</f>
        <v>0</v>
      </c>
      <c r="E33" s="18"/>
      <c r="F33" s="18"/>
      <c r="G33" s="18"/>
    </row>
    <row r="34" spans="2:7" ht="15.75" x14ac:dyDescent="0.25">
      <c r="B34" s="4" t="s">
        <v>174</v>
      </c>
      <c r="C34" s="30">
        <f>+(C33)*'Tabell 1-9 til pris'!B52</f>
        <v>0</v>
      </c>
      <c r="D34" s="11" t="s">
        <v>158</v>
      </c>
      <c r="E34" s="18"/>
      <c r="F34" s="18"/>
      <c r="G34" s="18"/>
    </row>
    <row r="35" spans="2:7" ht="31.5" x14ac:dyDescent="0.25">
      <c r="B35" s="4" t="s">
        <v>175</v>
      </c>
      <c r="C35" s="30">
        <f>+'Tabell 1-9 til pris'!C88</f>
        <v>0</v>
      </c>
      <c r="D35" s="11" t="s">
        <v>176</v>
      </c>
      <c r="E35" s="18"/>
      <c r="F35" s="18"/>
      <c r="G35" s="18"/>
    </row>
    <row r="36" spans="2:7" ht="15.75" x14ac:dyDescent="0.25">
      <c r="B36" s="3" t="s">
        <v>177</v>
      </c>
      <c r="C36" s="50">
        <f>+C33+C34+C35</f>
        <v>0</v>
      </c>
      <c r="D36" s="18"/>
      <c r="E36" s="18"/>
      <c r="F36" s="18"/>
      <c r="G36" s="18"/>
    </row>
    <row r="37" spans="2:7" x14ac:dyDescent="0.25">
      <c r="B37" s="11" t="s">
        <v>178</v>
      </c>
      <c r="C37" s="18"/>
      <c r="D37" s="18"/>
      <c r="E37" s="18"/>
      <c r="F37" s="18"/>
      <c r="G37" s="18"/>
    </row>
  </sheetData>
  <sheetProtection algorithmName="SHA-512" hashValue="hrz3Hw6XAL4QAaYWrCGCYO3y6RTaAW/Yt+LL2MKiO3/uEZGefwEPSzZxOB6wydOn8l7NQAs3j4AOPNI5NJmSzA==" saltValue="ZAlhKbY104aSkuPu0O/jPw==" spinCount="100000" sheet="1" objects="1" scenarios="1"/>
  <pageMargins left="0.7" right="0.7" top="0.75" bottom="0.75" header="0.3" footer="0.3"/>
  <pageSetup paperSize="9" orientation="portrait" r:id="rId1"/>
  <customProperties>
    <customPr name="OrphanNamesChecke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101"/>
  <sheetViews>
    <sheetView showGridLines="0" zoomScale="80" zoomScaleNormal="80" workbookViewId="0">
      <pane ySplit="2" topLeftCell="A3" activePane="bottomLeft" state="frozen"/>
      <selection pane="bottomLeft" activeCell="E23" sqref="E23"/>
    </sheetView>
  </sheetViews>
  <sheetFormatPr baseColWidth="10" defaultColWidth="11.42578125" defaultRowHeight="15" x14ac:dyDescent="0.25"/>
  <cols>
    <col min="1" max="1" width="46.5703125" style="73" customWidth="1"/>
    <col min="2" max="3" width="28.85546875" style="67" customWidth="1"/>
    <col min="4" max="4" width="25.140625" style="67" customWidth="1"/>
    <col min="5" max="5" width="46.42578125" style="67" customWidth="1"/>
    <col min="6" max="6" width="80.42578125" style="129" customWidth="1"/>
    <col min="7" max="7" width="51.7109375" style="11" customWidth="1"/>
    <col min="8" max="11" width="11.42578125" style="11"/>
    <col min="12" max="14" width="13.5703125" style="11" customWidth="1"/>
    <col min="15" max="16384" width="11.42578125" style="11"/>
  </cols>
  <sheetData>
    <row r="1" spans="1:6" ht="18.75" x14ac:dyDescent="0.25">
      <c r="A1" s="180" t="s">
        <v>179</v>
      </c>
      <c r="B1" s="110" t="s">
        <v>180</v>
      </c>
      <c r="C1" s="111"/>
      <c r="F1" s="112"/>
    </row>
    <row r="2" spans="1:6" x14ac:dyDescent="0.25">
      <c r="A2" s="67"/>
      <c r="B2" s="213" t="s">
        <v>181</v>
      </c>
      <c r="C2" s="213"/>
      <c r="F2" s="113" t="s">
        <v>61</v>
      </c>
    </row>
    <row r="3" spans="1:6" ht="16.5" thickBot="1" x14ac:dyDescent="0.3">
      <c r="A3" s="146" t="s">
        <v>182</v>
      </c>
      <c r="F3" s="114"/>
    </row>
    <row r="4" spans="1:6" ht="16.5" thickBot="1" x14ac:dyDescent="0.3">
      <c r="A4" s="147"/>
      <c r="B4" s="115" t="s">
        <v>183</v>
      </c>
      <c r="F4" s="116" t="s">
        <v>184</v>
      </c>
    </row>
    <row r="5" spans="1:6" ht="16.5" thickBot="1" x14ac:dyDescent="0.3">
      <c r="A5" s="148" t="s">
        <v>185</v>
      </c>
      <c r="B5" s="214"/>
      <c r="F5" s="114"/>
    </row>
    <row r="6" spans="1:6" ht="16.5" thickBot="1" x14ac:dyDescent="0.3">
      <c r="A6" s="148" t="s">
        <v>186</v>
      </c>
      <c r="B6" s="214"/>
      <c r="F6" s="114"/>
    </row>
    <row r="7" spans="1:6" ht="48" thickBot="1" x14ac:dyDescent="0.3">
      <c r="A7" s="148" t="s">
        <v>187</v>
      </c>
      <c r="B7" s="215"/>
      <c r="F7" s="114"/>
    </row>
    <row r="8" spans="1:6" ht="15.75" x14ac:dyDescent="0.25">
      <c r="A8" s="149"/>
      <c r="B8" s="117"/>
      <c r="F8" s="114"/>
    </row>
    <row r="9" spans="1:6" s="44" customFormat="1" ht="16.5" thickBot="1" x14ac:dyDescent="0.3">
      <c r="A9" s="146" t="s">
        <v>379</v>
      </c>
      <c r="B9" s="118"/>
      <c r="C9" s="119"/>
      <c r="D9" s="119"/>
      <c r="E9" s="119"/>
      <c r="F9" s="120"/>
    </row>
    <row r="10" spans="1:6" s="44" customFormat="1" ht="32.25" thickBot="1" x14ac:dyDescent="0.3">
      <c r="A10" s="150"/>
      <c r="B10" s="198" t="s">
        <v>188</v>
      </c>
      <c r="C10" s="198" t="s">
        <v>387</v>
      </c>
      <c r="D10" s="119"/>
      <c r="E10" s="119"/>
      <c r="F10" s="116" t="s">
        <v>189</v>
      </c>
    </row>
    <row r="11" spans="1:6" s="44" customFormat="1" ht="32.25" thickBot="1" x14ac:dyDescent="0.3">
      <c r="A11" s="151" t="s">
        <v>190</v>
      </c>
      <c r="B11" s="216"/>
      <c r="C11" s="177"/>
      <c r="D11" s="67"/>
      <c r="E11" s="119"/>
      <c r="F11" s="120"/>
    </row>
    <row r="12" spans="1:6" s="44" customFormat="1" ht="16.5" thickBot="1" x14ac:dyDescent="0.3">
      <c r="A12" s="151" t="s">
        <v>191</v>
      </c>
      <c r="B12" s="216"/>
      <c r="C12" s="177"/>
      <c r="D12" s="67"/>
      <c r="E12" s="119"/>
      <c r="F12" s="120"/>
    </row>
    <row r="13" spans="1:6" s="44" customFormat="1" ht="16.5" thickBot="1" x14ac:dyDescent="0.3">
      <c r="A13" s="151" t="s">
        <v>192</v>
      </c>
      <c r="B13" s="216"/>
      <c r="C13" s="177"/>
      <c r="D13" s="67"/>
      <c r="E13" s="119"/>
      <c r="F13" s="120"/>
    </row>
    <row r="14" spans="1:6" s="44" customFormat="1" ht="16.5" thickBot="1" x14ac:dyDescent="0.3">
      <c r="A14" s="151" t="s">
        <v>193</v>
      </c>
      <c r="B14" s="216"/>
      <c r="C14" s="177"/>
      <c r="D14" s="67"/>
      <c r="E14" s="119"/>
      <c r="F14" s="120"/>
    </row>
    <row r="15" spans="1:6" s="134" customFormat="1" ht="32.25" thickBot="1" x14ac:dyDescent="0.3">
      <c r="A15" s="151" t="s">
        <v>194</v>
      </c>
      <c r="B15" s="186"/>
      <c r="C15" s="221"/>
      <c r="D15" s="135"/>
      <c r="E15" s="133"/>
      <c r="F15" s="114" t="s">
        <v>195</v>
      </c>
    </row>
    <row r="16" spans="1:6" s="44" customFormat="1" ht="15.75" x14ac:dyDescent="0.25">
      <c r="A16" s="152"/>
      <c r="B16" s="131"/>
      <c r="C16" s="131"/>
      <c r="D16" s="119"/>
      <c r="E16" s="119"/>
      <c r="F16" s="130"/>
    </row>
    <row r="17" spans="1:6" s="44" customFormat="1" ht="16.5" thickBot="1" x14ac:dyDescent="0.3">
      <c r="A17" s="146" t="s">
        <v>345</v>
      </c>
      <c r="B17" s="119"/>
      <c r="C17" s="119"/>
      <c r="D17" s="119"/>
      <c r="E17" s="119"/>
      <c r="F17" s="130"/>
    </row>
    <row r="18" spans="1:6" s="44" customFormat="1" ht="16.5" thickBot="1" x14ac:dyDescent="0.3">
      <c r="A18" s="217"/>
      <c r="B18" s="174" t="s">
        <v>196</v>
      </c>
      <c r="C18" s="174" t="s">
        <v>197</v>
      </c>
      <c r="D18" s="119"/>
      <c r="E18" s="119"/>
      <c r="F18" s="130"/>
    </row>
    <row r="19" spans="1:6" s="44" customFormat="1" ht="32.25" thickBot="1" x14ac:dyDescent="0.3">
      <c r="A19" s="151" t="s">
        <v>349</v>
      </c>
      <c r="B19" s="218"/>
      <c r="C19" s="222">
        <f>+B19*C11</f>
        <v>0</v>
      </c>
      <c r="D19" s="119"/>
      <c r="E19" s="119"/>
      <c r="F19" s="114" t="s">
        <v>198</v>
      </c>
    </row>
    <row r="20" spans="1:6" s="44" customFormat="1" ht="15.75" x14ac:dyDescent="0.25">
      <c r="A20" s="152"/>
      <c r="B20" s="119"/>
      <c r="C20" s="119"/>
      <c r="D20" s="119"/>
      <c r="E20" s="119"/>
      <c r="F20" s="114"/>
    </row>
    <row r="21" spans="1:6" s="134" customFormat="1" ht="16.5" thickBot="1" x14ac:dyDescent="0.3">
      <c r="A21" s="146" t="s">
        <v>346</v>
      </c>
      <c r="B21" s="11"/>
      <c r="C21" s="119"/>
      <c r="D21" s="119"/>
      <c r="E21" s="133"/>
      <c r="F21" s="114"/>
    </row>
    <row r="22" spans="1:6" s="134" customFormat="1" ht="16.5" thickBot="1" x14ac:dyDescent="0.3">
      <c r="A22" s="188"/>
      <c r="B22" s="173" t="s">
        <v>199</v>
      </c>
      <c r="C22" s="174" t="s">
        <v>200</v>
      </c>
      <c r="D22" s="119"/>
      <c r="E22" s="133"/>
      <c r="F22" s="179"/>
    </row>
    <row r="23" spans="1:6" s="134" customFormat="1" ht="63.75" thickBot="1" x14ac:dyDescent="0.3">
      <c r="A23" s="175"/>
      <c r="B23" s="176" t="s">
        <v>201</v>
      </c>
      <c r="C23" s="176" t="s">
        <v>202</v>
      </c>
      <c r="D23" s="119"/>
      <c r="E23" s="133"/>
      <c r="F23" s="116" t="s">
        <v>203</v>
      </c>
    </row>
    <row r="24" spans="1:6" s="134" customFormat="1" ht="16.5" thickBot="1" x14ac:dyDescent="0.3">
      <c r="A24" s="148" t="s">
        <v>204</v>
      </c>
      <c r="B24" s="177"/>
      <c r="C24" s="177"/>
      <c r="D24" s="119"/>
      <c r="E24" s="133"/>
      <c r="F24" s="114"/>
    </row>
    <row r="25" spans="1:6" s="134" customFormat="1" ht="16.5" thickBot="1" x14ac:dyDescent="0.3">
      <c r="A25" s="148" t="s">
        <v>205</v>
      </c>
      <c r="B25" s="177"/>
      <c r="C25" s="177"/>
      <c r="E25" s="133"/>
      <c r="F25" s="114"/>
    </row>
    <row r="26" spans="1:6" s="134" customFormat="1" ht="16.5" thickBot="1" x14ac:dyDescent="0.3">
      <c r="A26" s="148" t="s">
        <v>206</v>
      </c>
      <c r="B26" s="177"/>
      <c r="C26" s="177"/>
      <c r="D26" s="119"/>
      <c r="E26" s="133"/>
      <c r="F26" s="114"/>
    </row>
    <row r="27" spans="1:6" s="134" customFormat="1" ht="16.5" thickBot="1" x14ac:dyDescent="0.3">
      <c r="A27" s="148" t="s">
        <v>207</v>
      </c>
      <c r="B27" s="177"/>
      <c r="C27" s="177"/>
      <c r="D27" s="119"/>
      <c r="E27" s="133"/>
      <c r="F27" s="114"/>
    </row>
    <row r="28" spans="1:6" s="134" customFormat="1" ht="32.25" thickBot="1" x14ac:dyDescent="0.3">
      <c r="A28" s="148" t="s">
        <v>347</v>
      </c>
      <c r="B28" s="177"/>
      <c r="C28" s="186"/>
      <c r="D28" s="119"/>
      <c r="E28" s="133"/>
      <c r="F28" s="114"/>
    </row>
    <row r="29" spans="1:6" s="134" customFormat="1" ht="30.75" thickBot="1" x14ac:dyDescent="0.3">
      <c r="A29" s="148" t="s">
        <v>208</v>
      </c>
      <c r="B29" s="178"/>
      <c r="C29" s="178"/>
      <c r="D29" s="119"/>
      <c r="E29" s="133"/>
      <c r="F29" s="109" t="s">
        <v>209</v>
      </c>
    </row>
    <row r="30" spans="1:6" s="134" customFormat="1" ht="32.25" thickBot="1" x14ac:dyDescent="0.3">
      <c r="A30" s="148" t="s">
        <v>210</v>
      </c>
      <c r="B30" s="177"/>
      <c r="C30" s="177"/>
      <c r="D30" s="133"/>
      <c r="E30" s="133"/>
      <c r="F30" s="114"/>
    </row>
    <row r="31" spans="1:6" s="134" customFormat="1" ht="16.5" thickBot="1" x14ac:dyDescent="0.3">
      <c r="A31" s="148"/>
      <c r="B31" s="177"/>
      <c r="C31" s="177"/>
      <c r="D31" s="133"/>
      <c r="E31" s="133"/>
      <c r="F31" s="114"/>
    </row>
    <row r="32" spans="1:6" s="134" customFormat="1" ht="16.5" thickBot="1" x14ac:dyDescent="0.3">
      <c r="A32" s="148" t="s">
        <v>211</v>
      </c>
      <c r="B32" s="177"/>
      <c r="C32" s="177"/>
      <c r="D32" s="133"/>
      <c r="E32" s="133"/>
      <c r="F32" s="114"/>
    </row>
    <row r="33" spans="1:6" s="134" customFormat="1" ht="16.5" thickBot="1" x14ac:dyDescent="0.3">
      <c r="A33" s="148" t="s">
        <v>212</v>
      </c>
      <c r="B33" s="177"/>
      <c r="C33" s="177"/>
      <c r="D33" s="133"/>
      <c r="E33" s="133"/>
      <c r="F33" s="114"/>
    </row>
    <row r="34" spans="1:6" s="134" customFormat="1" ht="16.5" thickBot="1" x14ac:dyDescent="0.3">
      <c r="A34" s="148" t="s">
        <v>213</v>
      </c>
      <c r="B34" s="177"/>
      <c r="C34" s="177"/>
      <c r="D34" s="133"/>
      <c r="E34" s="133"/>
      <c r="F34" s="114"/>
    </row>
    <row r="35" spans="1:6" s="134" customFormat="1" ht="16.5" thickBot="1" x14ac:dyDescent="0.3">
      <c r="A35" s="148" t="s">
        <v>214</v>
      </c>
      <c r="B35" s="177"/>
      <c r="C35" s="186"/>
      <c r="D35" s="133"/>
      <c r="E35" s="133"/>
      <c r="F35" s="114"/>
    </row>
    <row r="36" spans="1:6" s="134" customFormat="1" ht="16.5" thickBot="1" x14ac:dyDescent="0.3">
      <c r="A36" s="154" t="s">
        <v>215</v>
      </c>
      <c r="B36" s="85">
        <f>SUM(B23:B35)-B28-B25</f>
        <v>0</v>
      </c>
      <c r="C36" s="85"/>
      <c r="D36" s="133"/>
      <c r="E36" s="133"/>
      <c r="F36" s="114"/>
    </row>
    <row r="37" spans="1:6" s="134" customFormat="1" ht="15.75" x14ac:dyDescent="0.25">
      <c r="A37" s="219" t="s">
        <v>216</v>
      </c>
      <c r="B37" s="11" t="str">
        <f>+IF(B36='Tabell 1-9 til pris'!B11," ","Advarsel: Premiereserven matcher ikke premiereserven i Tabell 2")</f>
        <v xml:space="preserve"> </v>
      </c>
      <c r="C37" s="11" t="str">
        <f>+IF(B36='Tabell 1-9 til pris'!C11," ","Advarsel: Premiereserven matcher ikke premiereserven i Tabell 2")</f>
        <v xml:space="preserve"> </v>
      </c>
      <c r="D37" s="133"/>
      <c r="E37" s="133"/>
      <c r="F37" s="114"/>
    </row>
    <row r="38" spans="1:6" s="44" customFormat="1" x14ac:dyDescent="0.25">
      <c r="A38" s="119" t="s">
        <v>341</v>
      </c>
      <c r="B38" s="119"/>
      <c r="C38" s="119"/>
      <c r="D38" s="133"/>
      <c r="E38" s="133"/>
      <c r="F38" s="114"/>
    </row>
    <row r="39" spans="1:6" s="44" customFormat="1" x14ac:dyDescent="0.25">
      <c r="A39" s="119"/>
      <c r="B39" s="119"/>
      <c r="C39" s="119"/>
      <c r="D39" s="133"/>
      <c r="E39" s="133"/>
      <c r="F39" s="114"/>
    </row>
    <row r="40" spans="1:6" ht="16.5" thickBot="1" x14ac:dyDescent="0.3">
      <c r="A40" s="153" t="s">
        <v>217</v>
      </c>
      <c r="B40" s="122"/>
      <c r="F40" s="114"/>
    </row>
    <row r="41" spans="1:6" ht="32.25" thickBot="1" x14ac:dyDescent="0.3">
      <c r="A41" s="150"/>
      <c r="B41" s="123" t="s">
        <v>218</v>
      </c>
      <c r="C41" s="123" t="s">
        <v>219</v>
      </c>
      <c r="D41" s="123" t="s">
        <v>148</v>
      </c>
      <c r="F41" s="114"/>
    </row>
    <row r="42" spans="1:6" ht="48" thickBot="1" x14ac:dyDescent="0.3">
      <c r="A42" s="151" t="s">
        <v>380</v>
      </c>
      <c r="B42" s="54"/>
      <c r="C42" s="124"/>
      <c r="D42" s="55">
        <f>+B42*B14</f>
        <v>0</v>
      </c>
      <c r="F42" s="114"/>
    </row>
    <row r="43" spans="1:6" ht="63.75" thickBot="1" x14ac:dyDescent="0.3">
      <c r="A43" s="151" t="s">
        <v>381</v>
      </c>
      <c r="B43" s="124"/>
      <c r="C43" s="54"/>
      <c r="D43" s="55">
        <f>+C43*C11</f>
        <v>0</v>
      </c>
      <c r="F43" s="114"/>
    </row>
    <row r="44" spans="1:6" ht="79.5" thickBot="1" x14ac:dyDescent="0.3">
      <c r="A44" s="151" t="s">
        <v>382</v>
      </c>
      <c r="B44" s="54"/>
      <c r="C44" s="124"/>
      <c r="D44" s="55">
        <f>+B44*B14</f>
        <v>0</v>
      </c>
      <c r="F44" s="114"/>
    </row>
    <row r="45" spans="1:6" ht="135.75" thickBot="1" x14ac:dyDescent="0.3">
      <c r="A45" s="151" t="s">
        <v>220</v>
      </c>
      <c r="B45" s="182"/>
      <c r="C45" s="227"/>
      <c r="D45" s="228"/>
      <c r="F45" s="25" t="s">
        <v>221</v>
      </c>
    </row>
    <row r="46" spans="1:6" ht="48" thickBot="1" x14ac:dyDescent="0.3">
      <c r="A46" s="152" t="s">
        <v>383</v>
      </c>
      <c r="B46" s="182"/>
      <c r="C46" s="227"/>
      <c r="D46" s="228"/>
      <c r="F46" s="25" t="s">
        <v>222</v>
      </c>
    </row>
    <row r="47" spans="1:6" s="132" customFormat="1" ht="32.25" thickBot="1" x14ac:dyDescent="0.3">
      <c r="A47" s="158" t="s">
        <v>396</v>
      </c>
      <c r="B47" s="54"/>
      <c r="C47" s="124"/>
      <c r="D47" s="55">
        <f>+B47*B14</f>
        <v>0</v>
      </c>
      <c r="E47" s="135"/>
      <c r="F47" s="25"/>
    </row>
    <row r="48" spans="1:6" x14ac:dyDescent="0.25">
      <c r="A48" s="119" t="s">
        <v>160</v>
      </c>
      <c r="F48" s="114"/>
    </row>
    <row r="49" spans="1:6" x14ac:dyDescent="0.25">
      <c r="A49" s="119"/>
      <c r="F49" s="114"/>
    </row>
    <row r="50" spans="1:6" ht="16.5" thickBot="1" x14ac:dyDescent="0.3">
      <c r="A50" s="153" t="s">
        <v>223</v>
      </c>
      <c r="B50" s="122"/>
      <c r="F50" s="114"/>
    </row>
    <row r="51" spans="1:6" ht="30.75" thickBot="1" x14ac:dyDescent="0.3">
      <c r="A51" s="150"/>
      <c r="B51" s="123" t="s">
        <v>224</v>
      </c>
      <c r="F51" s="116" t="s">
        <v>225</v>
      </c>
    </row>
    <row r="52" spans="1:6" ht="16.5" thickBot="1" x14ac:dyDescent="0.3">
      <c r="A52" s="151" t="s">
        <v>226</v>
      </c>
      <c r="B52" s="215"/>
      <c r="F52" s="114"/>
    </row>
    <row r="53" spans="1:6" x14ac:dyDescent="0.25">
      <c r="A53" s="119"/>
      <c r="F53" s="114"/>
    </row>
    <row r="54" spans="1:6" ht="15.75" x14ac:dyDescent="0.25">
      <c r="A54" s="152"/>
      <c r="B54" s="125"/>
      <c r="C54" s="125"/>
      <c r="F54" s="114"/>
    </row>
    <row r="55" spans="1:6" ht="16.5" thickBot="1" x14ac:dyDescent="0.3">
      <c r="A55" s="146" t="s">
        <v>227</v>
      </c>
      <c r="F55" s="114"/>
    </row>
    <row r="56" spans="1:6" ht="33.75" customHeight="1" thickBot="1" x14ac:dyDescent="0.3">
      <c r="A56" s="147"/>
      <c r="B56" s="115" t="s">
        <v>228</v>
      </c>
      <c r="D56" s="135"/>
      <c r="F56" s="25" t="s">
        <v>229</v>
      </c>
    </row>
    <row r="57" spans="1:6" ht="16.5" thickBot="1" x14ac:dyDescent="0.3">
      <c r="A57" s="148" t="s">
        <v>230</v>
      </c>
      <c r="B57" s="214"/>
      <c r="F57" s="114"/>
    </row>
    <row r="58" spans="1:6" ht="16.5" thickBot="1" x14ac:dyDescent="0.3">
      <c r="A58" s="148" t="s">
        <v>231</v>
      </c>
      <c r="B58" s="214"/>
      <c r="F58" s="114"/>
    </row>
    <row r="59" spans="1:6" ht="16.5" thickBot="1" x14ac:dyDescent="0.3">
      <c r="A59" s="148" t="s">
        <v>232</v>
      </c>
      <c r="B59" s="214"/>
      <c r="F59" s="114"/>
    </row>
    <row r="60" spans="1:6" ht="16.5" thickBot="1" x14ac:dyDescent="0.3">
      <c r="A60" s="148" t="s">
        <v>233</v>
      </c>
      <c r="B60" s="214"/>
      <c r="F60" s="114"/>
    </row>
    <row r="61" spans="1:6" ht="16.5" thickBot="1" x14ac:dyDescent="0.3">
      <c r="A61" s="154" t="s">
        <v>234</v>
      </c>
      <c r="B61" s="86">
        <f>SUM(B57:B60)</f>
        <v>0</v>
      </c>
      <c r="F61" s="114" t="s">
        <v>235</v>
      </c>
    </row>
    <row r="62" spans="1:6" s="44" customFormat="1" ht="15.75" x14ac:dyDescent="0.25">
      <c r="A62" s="28" t="s">
        <v>236</v>
      </c>
      <c r="B62" s="118"/>
      <c r="C62" s="119"/>
      <c r="D62" s="119"/>
      <c r="E62" s="119"/>
      <c r="F62" s="120"/>
    </row>
    <row r="63" spans="1:6" s="44" customFormat="1" ht="15.75" x14ac:dyDescent="0.25">
      <c r="A63" s="28"/>
      <c r="B63" s="118"/>
      <c r="C63" s="119"/>
      <c r="D63" s="119"/>
      <c r="E63" s="119"/>
      <c r="F63" s="120"/>
    </row>
    <row r="64" spans="1:6" ht="16.5" thickBot="1" x14ac:dyDescent="0.3">
      <c r="A64" s="146" t="s">
        <v>237</v>
      </c>
      <c r="F64" s="114"/>
    </row>
    <row r="65" spans="1:7" ht="16.5" thickBot="1" x14ac:dyDescent="0.3">
      <c r="A65" s="150"/>
      <c r="B65" s="121" t="s">
        <v>183</v>
      </c>
      <c r="C65" s="115" t="s">
        <v>238</v>
      </c>
      <c r="F65" s="114"/>
    </row>
    <row r="66" spans="1:7" ht="48" thickBot="1" x14ac:dyDescent="0.3">
      <c r="A66" s="151" t="s">
        <v>384</v>
      </c>
      <c r="B66" s="54"/>
      <c r="C66" s="63">
        <f>+B66*$B$14</f>
        <v>0</v>
      </c>
      <c r="F66" s="114" t="s">
        <v>239</v>
      </c>
    </row>
    <row r="67" spans="1:7" ht="32.25" thickBot="1" x14ac:dyDescent="0.3">
      <c r="A67" s="151" t="s">
        <v>240</v>
      </c>
      <c r="B67" s="54"/>
      <c r="C67" s="63">
        <f>+B67*$B$14</f>
        <v>0</v>
      </c>
      <c r="F67" s="114"/>
    </row>
    <row r="68" spans="1:7" ht="32.25" thickBot="1" x14ac:dyDescent="0.3">
      <c r="A68" s="151" t="s">
        <v>241</v>
      </c>
      <c r="B68" s="54"/>
      <c r="C68" s="63">
        <f>+B68*$B$14</f>
        <v>0</v>
      </c>
      <c r="F68" s="114"/>
    </row>
    <row r="69" spans="1:7" ht="60" x14ac:dyDescent="0.25">
      <c r="A69" s="196" t="s">
        <v>242</v>
      </c>
      <c r="B69" s="220"/>
      <c r="C69" s="223">
        <f>+B69*(B11+B12+B13)</f>
        <v>0</v>
      </c>
      <c r="D69" s="135"/>
      <c r="F69" s="116" t="s">
        <v>351</v>
      </c>
      <c r="G69" s="144"/>
    </row>
    <row r="70" spans="1:7" ht="96" customHeight="1" x14ac:dyDescent="0.25">
      <c r="A70" s="224" t="s">
        <v>385</v>
      </c>
      <c r="B70" s="225"/>
      <c r="C70" s="226">
        <f>+B70*B14</f>
        <v>0</v>
      </c>
      <c r="F70" s="116" t="s">
        <v>350</v>
      </c>
      <c r="G70" s="144"/>
    </row>
    <row r="71" spans="1:7" ht="15.75" x14ac:dyDescent="0.25">
      <c r="A71" s="119" t="s">
        <v>160</v>
      </c>
      <c r="B71" s="118"/>
      <c r="C71" s="119"/>
      <c r="D71" s="119"/>
      <c r="F71" s="114"/>
    </row>
    <row r="72" spans="1:7" x14ac:dyDescent="0.25">
      <c r="A72" s="67"/>
      <c r="F72" s="114"/>
    </row>
    <row r="73" spans="1:7" ht="16.5" thickBot="1" x14ac:dyDescent="0.3">
      <c r="A73" s="146" t="s">
        <v>243</v>
      </c>
      <c r="B73" s="11"/>
      <c r="C73" s="11"/>
      <c r="D73"/>
      <c r="E73"/>
      <c r="F73" s="114"/>
      <c r="G73"/>
    </row>
    <row r="74" spans="1:7" ht="16.5" thickBot="1" x14ac:dyDescent="0.3">
      <c r="A74" s="150"/>
      <c r="B74" s="121" t="s">
        <v>244</v>
      </c>
      <c r="C74" s="115" t="s">
        <v>238</v>
      </c>
      <c r="D74"/>
      <c r="E74"/>
      <c r="F74" s="114"/>
      <c r="G74"/>
    </row>
    <row r="75" spans="1:7" ht="36" customHeight="1" thickBot="1" x14ac:dyDescent="0.3">
      <c r="A75" s="151" t="s">
        <v>321</v>
      </c>
      <c r="B75" s="194"/>
      <c r="C75" s="195">
        <f>+B75*(C11+C13)</f>
        <v>0</v>
      </c>
      <c r="D75" s="135"/>
      <c r="E75"/>
      <c r="F75" s="114" t="s">
        <v>245</v>
      </c>
      <c r="G75"/>
    </row>
    <row r="76" spans="1:7" ht="15.75" x14ac:dyDescent="0.25">
      <c r="A76" s="28" t="s">
        <v>386</v>
      </c>
      <c r="B76" s="118"/>
      <c r="C76" s="119"/>
      <c r="D76" s="119"/>
      <c r="E76"/>
      <c r="F76" s="114"/>
      <c r="G76"/>
    </row>
    <row r="77" spans="1:7" ht="15.75" x14ac:dyDescent="0.25">
      <c r="A77" s="28" t="s">
        <v>246</v>
      </c>
      <c r="B77" s="118"/>
      <c r="C77" s="119" t="s">
        <v>130</v>
      </c>
      <c r="D77" s="119" t="s">
        <v>130</v>
      </c>
      <c r="E77"/>
      <c r="F77" s="114"/>
      <c r="G77"/>
    </row>
    <row r="78" spans="1:7" ht="15.75" x14ac:dyDescent="0.25">
      <c r="A78" s="28"/>
      <c r="B78" s="118"/>
      <c r="C78" s="119"/>
      <c r="D78" s="119"/>
      <c r="F78" s="114"/>
    </row>
    <row r="79" spans="1:7" ht="16.5" thickBot="1" x14ac:dyDescent="0.3">
      <c r="A79" s="146" t="s">
        <v>247</v>
      </c>
      <c r="B79" s="126"/>
      <c r="F79" s="114"/>
    </row>
    <row r="80" spans="1:7" ht="32.25" thickBot="1" x14ac:dyDescent="0.3">
      <c r="A80" s="150"/>
      <c r="B80" s="121" t="s">
        <v>248</v>
      </c>
      <c r="C80" s="121" t="s">
        <v>197</v>
      </c>
      <c r="F80" s="114"/>
    </row>
    <row r="81" spans="1:7" s="73" customFormat="1" ht="16.5" thickBot="1" x14ac:dyDescent="0.3">
      <c r="A81" s="76" t="s">
        <v>249</v>
      </c>
      <c r="B81" s="74"/>
      <c r="C81" s="75">
        <f>+B81*(D42+D43+D44+D45+D47)</f>
        <v>0</v>
      </c>
      <c r="D81" s="136"/>
      <c r="F81" s="77"/>
      <c r="G81" s="80"/>
    </row>
    <row r="82" spans="1:7" ht="16.5" thickBot="1" x14ac:dyDescent="0.3">
      <c r="A82" s="154" t="s">
        <v>215</v>
      </c>
      <c r="B82" s="127"/>
      <c r="C82" s="85">
        <f>SUM(C81:C81)</f>
        <v>0</v>
      </c>
      <c r="F82" s="114"/>
    </row>
    <row r="83" spans="1:7" ht="16.5" thickBot="1" x14ac:dyDescent="0.3">
      <c r="A83" s="28"/>
      <c r="B83" s="118"/>
      <c r="C83" s="119"/>
      <c r="D83" s="119"/>
      <c r="F83" s="114"/>
    </row>
    <row r="84" spans="1:7" ht="16.5" thickBot="1" x14ac:dyDescent="0.3">
      <c r="A84" s="146" t="s">
        <v>250</v>
      </c>
      <c r="B84" s="128"/>
      <c r="C84" s="72" t="s">
        <v>257</v>
      </c>
      <c r="F84" s="114"/>
    </row>
    <row r="85" spans="1:7" ht="30.75" thickBot="1" x14ac:dyDescent="0.3">
      <c r="A85" s="155"/>
      <c r="B85" s="121" t="s">
        <v>183</v>
      </c>
      <c r="C85" s="121" t="s">
        <v>197</v>
      </c>
      <c r="F85" s="116" t="s">
        <v>252</v>
      </c>
    </row>
    <row r="86" spans="1:7" ht="16.5" thickBot="1" x14ac:dyDescent="0.3">
      <c r="A86" s="156" t="s">
        <v>253</v>
      </c>
      <c r="B86" s="214"/>
      <c r="C86" s="57">
        <f>+IF(C84="KLP",B86*(C15+C19*3/4),0)</f>
        <v>0</v>
      </c>
      <c r="F86" s="114"/>
    </row>
    <row r="87" spans="1:7" ht="32.25" thickBot="1" x14ac:dyDescent="0.3">
      <c r="A87" s="148" t="s">
        <v>254</v>
      </c>
      <c r="B87" s="214"/>
      <c r="C87" s="57">
        <f>+IF(C84="KLP",B87*(C15+C19*3/4),0)</f>
        <v>0</v>
      </c>
      <c r="F87" s="114"/>
    </row>
    <row r="88" spans="1:7" ht="16.5" thickBot="1" x14ac:dyDescent="0.3">
      <c r="A88" s="154" t="s">
        <v>255</v>
      </c>
      <c r="B88" s="86">
        <f>+B86-B87</f>
        <v>0</v>
      </c>
      <c r="C88" s="85">
        <f>C86-C87</f>
        <v>0</v>
      </c>
      <c r="F88" s="114"/>
    </row>
    <row r="89" spans="1:7" x14ac:dyDescent="0.25">
      <c r="A89" s="157" t="s">
        <v>342</v>
      </c>
      <c r="B89" s="119"/>
      <c r="C89" s="119"/>
    </row>
    <row r="91" spans="1:7" ht="15.75" x14ac:dyDescent="0.25">
      <c r="A91" s="67"/>
      <c r="B91" s="126"/>
    </row>
    <row r="99" spans="3:3" hidden="1" x14ac:dyDescent="0.25">
      <c r="C99" s="67" t="s">
        <v>251</v>
      </c>
    </row>
    <row r="100" spans="3:3" hidden="1" x14ac:dyDescent="0.25">
      <c r="C100" s="67" t="s">
        <v>256</v>
      </c>
    </row>
    <row r="101" spans="3:3" hidden="1" x14ac:dyDescent="0.25">
      <c r="C101" s="67" t="s">
        <v>257</v>
      </c>
    </row>
  </sheetData>
  <sheetProtection algorithmName="SHA-512" hashValue="nrOTUk3IHXzNEnshaF5UKhNVXEwe+QdpqEizFO1oRM+bKhzwi3xjv6SioPfr0A7vOckhPB6zO9h5FBeBjsi9fg==" saltValue="46hJ904Lm+ku9+iCe86fGw==" spinCount="100000" sheet="1" objects="1" scenarios="1"/>
  <dataValidations count="1">
    <dataValidation type="list" allowBlank="1" showInputMessage="1" showErrorMessage="1" sqref="C84" xr:uid="{CAC97D62-79AD-4D45-9821-8AB9EAEAC991}">
      <formula1>$C$99:$C$101</formula1>
    </dataValidation>
  </dataValidations>
  <pageMargins left="0.7" right="0.7" top="0.75" bottom="0.75" header="0.3" footer="0.3"/>
  <pageSetup paperSize="9" scale="57" fitToHeight="0" orientation="landscape" r:id="rId1"/>
  <customProperties>
    <customPr name="OrphanNamesChecke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L1048567"/>
  <sheetViews>
    <sheetView showGridLines="0" zoomScaleNormal="100" workbookViewId="0">
      <pane xSplit="1" ySplit="5" topLeftCell="B6" activePane="bottomRight" state="frozen"/>
      <selection pane="topRight" activeCell="B1" sqref="B1"/>
      <selection pane="bottomLeft" activeCell="A6" sqref="A6"/>
      <selection pane="bottomRight" activeCell="B6" sqref="B6"/>
    </sheetView>
  </sheetViews>
  <sheetFormatPr baseColWidth="10" defaultColWidth="11.42578125" defaultRowHeight="15" x14ac:dyDescent="0.25"/>
  <cols>
    <col min="1" max="1" width="5.140625" style="67" customWidth="1"/>
    <col min="2" max="2" width="52.7109375" style="67" customWidth="1"/>
    <col min="3" max="3" width="21.42578125" style="67" customWidth="1"/>
    <col min="4" max="4" width="21.42578125" style="95" customWidth="1"/>
    <col min="5" max="5" width="28.5703125" style="67" customWidth="1"/>
    <col min="6" max="6" width="43.5703125" style="67" customWidth="1"/>
    <col min="7" max="7" width="58" style="67" customWidth="1"/>
    <col min="8" max="16384" width="11.42578125" style="67"/>
  </cols>
  <sheetData>
    <row r="1" spans="1:94" ht="21" x14ac:dyDescent="0.25">
      <c r="A1" s="66" t="s">
        <v>258</v>
      </c>
      <c r="E1" s="95"/>
      <c r="F1" s="96" t="s">
        <v>50</v>
      </c>
      <c r="G1" s="97"/>
    </row>
    <row r="2" spans="1:94" ht="21" x14ac:dyDescent="0.25">
      <c r="A2" s="79" t="s">
        <v>51</v>
      </c>
      <c r="B2" s="79" t="s">
        <v>52</v>
      </c>
      <c r="C2" s="79" t="s">
        <v>53</v>
      </c>
      <c r="D2" s="79" t="s">
        <v>54</v>
      </c>
      <c r="E2" s="79" t="s">
        <v>259</v>
      </c>
      <c r="F2" s="79" t="s">
        <v>56</v>
      </c>
      <c r="G2" s="97"/>
    </row>
    <row r="3" spans="1:94" ht="45" x14ac:dyDescent="0.25">
      <c r="B3" s="237" t="s">
        <v>59</v>
      </c>
      <c r="C3" s="237"/>
      <c r="D3" s="237"/>
      <c r="E3" s="89" t="s">
        <v>55</v>
      </c>
      <c r="F3" s="98" t="s">
        <v>60</v>
      </c>
      <c r="G3" s="99" t="s">
        <v>340</v>
      </c>
    </row>
    <row r="4" spans="1:94" ht="30" x14ac:dyDescent="0.25">
      <c r="B4" s="234" t="s">
        <v>12</v>
      </c>
      <c r="C4" s="234" t="s">
        <v>260</v>
      </c>
      <c r="D4" s="234" t="s">
        <v>261</v>
      </c>
      <c r="E4" s="90" t="s">
        <v>262</v>
      </c>
      <c r="F4" s="235" t="s">
        <v>263</v>
      </c>
      <c r="G4" s="100"/>
    </row>
    <row r="5" spans="1:94" s="82" customFormat="1" ht="39" customHeight="1" x14ac:dyDescent="0.25">
      <c r="B5" s="234"/>
      <c r="C5" s="234"/>
      <c r="D5" s="234"/>
      <c r="E5" s="81"/>
      <c r="F5" s="235"/>
      <c r="G5" s="100"/>
    </row>
    <row r="6" spans="1:94" ht="15.75" x14ac:dyDescent="0.25">
      <c r="A6" s="68" t="s">
        <v>67</v>
      </c>
      <c r="B6" s="83" t="s">
        <v>264</v>
      </c>
      <c r="C6" s="101"/>
      <c r="D6" s="94"/>
      <c r="E6" s="91"/>
      <c r="F6" s="102"/>
      <c r="G6" s="103"/>
    </row>
    <row r="8" spans="1:94" ht="31.5" x14ac:dyDescent="0.25">
      <c r="A8" s="70" t="s">
        <v>143</v>
      </c>
      <c r="B8" s="1" t="s">
        <v>266</v>
      </c>
      <c r="C8" s="1" t="s">
        <v>267</v>
      </c>
      <c r="D8" s="104" t="s">
        <v>268</v>
      </c>
      <c r="E8" s="92" t="s">
        <v>269</v>
      </c>
      <c r="F8" s="105"/>
      <c r="G8" s="100"/>
    </row>
    <row r="9" spans="1:94" ht="75" x14ac:dyDescent="0.25">
      <c r="A9" s="69" t="s">
        <v>265</v>
      </c>
      <c r="B9" s="1" t="s">
        <v>271</v>
      </c>
      <c r="C9" s="1" t="s">
        <v>267</v>
      </c>
      <c r="D9" s="104" t="s">
        <v>268</v>
      </c>
      <c r="E9" s="92" t="s">
        <v>317</v>
      </c>
      <c r="F9" s="105"/>
      <c r="G9" s="109" t="s">
        <v>323</v>
      </c>
    </row>
    <row r="10" spans="1:94" ht="15.75" x14ac:dyDescent="0.25">
      <c r="A10" s="71" t="s">
        <v>130</v>
      </c>
      <c r="B10" s="84" t="s">
        <v>272</v>
      </c>
      <c r="C10" s="106"/>
      <c r="D10" s="107"/>
      <c r="E10" s="93"/>
      <c r="F10" s="108"/>
      <c r="G10" s="109"/>
    </row>
    <row r="11" spans="1:94" ht="60" x14ac:dyDescent="0.25">
      <c r="A11" s="69" t="s">
        <v>270</v>
      </c>
      <c r="B11" s="1" t="s">
        <v>364</v>
      </c>
      <c r="C11" s="1" t="s">
        <v>267</v>
      </c>
      <c r="D11" s="104" t="s">
        <v>274</v>
      </c>
      <c r="E11" s="92" t="s">
        <v>365</v>
      </c>
      <c r="F11" s="108"/>
      <c r="G11" s="109" t="s">
        <v>325</v>
      </c>
    </row>
    <row r="12" spans="1:94" ht="75" x14ac:dyDescent="0.25">
      <c r="A12" s="69" t="s">
        <v>273</v>
      </c>
      <c r="B12" s="1" t="s">
        <v>363</v>
      </c>
      <c r="C12" s="1" t="s">
        <v>267</v>
      </c>
      <c r="D12" s="104" t="s">
        <v>274</v>
      </c>
      <c r="E12" s="92" t="s">
        <v>389</v>
      </c>
      <c r="F12" s="108"/>
      <c r="G12" s="109" t="s">
        <v>390</v>
      </c>
    </row>
    <row r="13" spans="1:94" s="143" customFormat="1" ht="75" x14ac:dyDescent="0.25">
      <c r="A13" s="69" t="s">
        <v>366</v>
      </c>
      <c r="B13" s="1" t="s">
        <v>278</v>
      </c>
      <c r="C13" s="1" t="s">
        <v>267</v>
      </c>
      <c r="D13" s="104" t="s">
        <v>274</v>
      </c>
      <c r="E13" s="92" t="s">
        <v>391</v>
      </c>
      <c r="F13" s="108"/>
      <c r="G13" s="109" t="s">
        <v>392</v>
      </c>
      <c r="H13" s="67"/>
    </row>
    <row r="14" spans="1:94" s="143" customFormat="1" ht="60" x14ac:dyDescent="0.25">
      <c r="A14" s="138" t="s">
        <v>275</v>
      </c>
      <c r="B14" s="139" t="s">
        <v>280</v>
      </c>
      <c r="C14" s="139" t="s">
        <v>267</v>
      </c>
      <c r="D14" s="140" t="s">
        <v>274</v>
      </c>
      <c r="E14" s="92" t="s">
        <v>393</v>
      </c>
      <c r="F14" s="141"/>
      <c r="G14" s="142" t="s">
        <v>394</v>
      </c>
    </row>
    <row r="15" spans="1:94" ht="90" x14ac:dyDescent="0.25">
      <c r="A15" s="71" t="s">
        <v>130</v>
      </c>
      <c r="B15" s="84" t="s">
        <v>281</v>
      </c>
      <c r="C15" s="106"/>
      <c r="D15" s="107"/>
      <c r="E15" s="93"/>
      <c r="F15" s="108"/>
      <c r="G15" s="109" t="s">
        <v>322</v>
      </c>
      <c r="I15" s="143"/>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c r="CN15" s="143"/>
      <c r="CO15" s="143"/>
      <c r="CP15" s="143"/>
    </row>
    <row r="16" spans="1:94" s="137" customFormat="1" ht="180" x14ac:dyDescent="0.25">
      <c r="A16" s="69" t="s">
        <v>276</v>
      </c>
      <c r="B16" s="1" t="s">
        <v>282</v>
      </c>
      <c r="C16" s="1" t="s">
        <v>267</v>
      </c>
      <c r="D16" s="104" t="s">
        <v>268</v>
      </c>
      <c r="E16" s="92" t="s">
        <v>395</v>
      </c>
      <c r="F16" s="105"/>
      <c r="G16" s="109" t="s">
        <v>318</v>
      </c>
      <c r="H16" s="67"/>
      <c r="I16" s="143"/>
      <c r="J16" s="143"/>
      <c r="K16" s="143"/>
      <c r="L16" s="143"/>
      <c r="M16" s="143"/>
      <c r="N16" s="143"/>
      <c r="O16" s="143"/>
      <c r="P16" s="143"/>
      <c r="Q16" s="143"/>
      <c r="R16" s="143"/>
      <c r="S16" s="143"/>
      <c r="T16" s="143"/>
      <c r="U16" s="143"/>
      <c r="V16" s="143"/>
      <c r="W16" s="143"/>
      <c r="X16" s="143"/>
      <c r="Y16" s="143"/>
      <c r="Z16" s="143"/>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c r="CN16" s="143"/>
      <c r="CO16" s="143"/>
      <c r="CP16" s="143"/>
    </row>
    <row r="17" spans="1:142" ht="150" x14ac:dyDescent="0.25">
      <c r="A17" s="69" t="s">
        <v>277</v>
      </c>
      <c r="B17" s="1" t="s">
        <v>283</v>
      </c>
      <c r="C17" s="1" t="s">
        <v>267</v>
      </c>
      <c r="D17" s="104" t="s">
        <v>284</v>
      </c>
      <c r="E17" s="92" t="s">
        <v>324</v>
      </c>
      <c r="F17" s="105"/>
      <c r="G17" s="25" t="s">
        <v>286</v>
      </c>
      <c r="I17" s="143"/>
      <c r="J17" s="143"/>
      <c r="K17" s="143"/>
      <c r="L17" s="143"/>
      <c r="M17" s="143"/>
      <c r="N17" s="143"/>
      <c r="O17" s="143"/>
      <c r="P17" s="143"/>
      <c r="Q17" s="143"/>
      <c r="R17" s="143"/>
      <c r="S17" s="143"/>
      <c r="T17" s="143"/>
      <c r="U17" s="143"/>
      <c r="V17" s="143"/>
      <c r="W17" s="143"/>
      <c r="X17" s="143"/>
      <c r="Y17" s="143"/>
      <c r="Z17" s="143"/>
      <c r="AA17" s="143"/>
      <c r="AB17" s="143"/>
      <c r="AC17" s="143"/>
      <c r="AD17" s="143"/>
      <c r="AE17" s="143"/>
      <c r="AF17" s="143"/>
      <c r="AG17" s="143"/>
      <c r="AH17" s="143"/>
      <c r="AI17" s="143"/>
      <c r="AJ17" s="143"/>
      <c r="AK17" s="143"/>
      <c r="AL17" s="143"/>
      <c r="AM17" s="143"/>
      <c r="AN17" s="143"/>
      <c r="AO17" s="143"/>
      <c r="AP17" s="143"/>
      <c r="AQ17" s="143"/>
      <c r="AR17" s="143"/>
      <c r="AS17" s="143"/>
      <c r="AT17" s="143"/>
      <c r="AU17" s="143"/>
      <c r="AV17" s="143"/>
      <c r="AW17" s="143"/>
      <c r="AX17" s="143"/>
      <c r="AY17" s="143"/>
      <c r="AZ17" s="143"/>
      <c r="BA17" s="143"/>
      <c r="BB17" s="143"/>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3"/>
      <c r="CK17" s="143"/>
      <c r="CL17" s="143"/>
      <c r="CM17" s="143"/>
      <c r="CN17" s="143"/>
      <c r="CO17" s="143"/>
      <c r="CP17" s="143"/>
    </row>
    <row r="18" spans="1:142" s="137" customFormat="1" ht="90" x14ac:dyDescent="0.25">
      <c r="A18" s="69" t="s">
        <v>279</v>
      </c>
      <c r="B18" s="1" t="s">
        <v>287</v>
      </c>
      <c r="C18" s="1" t="s">
        <v>267</v>
      </c>
      <c r="D18" s="104" t="s">
        <v>284</v>
      </c>
      <c r="E18" s="92" t="s">
        <v>324</v>
      </c>
      <c r="F18" s="105"/>
      <c r="G18" s="25" t="s">
        <v>288</v>
      </c>
      <c r="H18" s="67"/>
      <c r="I18" s="143"/>
      <c r="J18" s="143"/>
      <c r="K18" s="143"/>
      <c r="L18" s="143"/>
      <c r="M18" s="143"/>
      <c r="N18" s="143"/>
      <c r="O18" s="143"/>
      <c r="P18" s="143"/>
      <c r="Q18" s="143"/>
      <c r="R18" s="143"/>
      <c r="S18" s="143"/>
      <c r="T18" s="143"/>
      <c r="U18" s="143"/>
      <c r="V18" s="143"/>
      <c r="W18" s="143"/>
      <c r="X18" s="143"/>
      <c r="Y18" s="143"/>
      <c r="Z18" s="143"/>
      <c r="AA18" s="143"/>
      <c r="AB18" s="143"/>
      <c r="AC18" s="143"/>
      <c r="AD18" s="143"/>
      <c r="AE18" s="143"/>
      <c r="AF18" s="143"/>
      <c r="AG18" s="143"/>
      <c r="AH18" s="143"/>
      <c r="AI18" s="143"/>
      <c r="AJ18" s="143"/>
      <c r="AK18" s="143"/>
      <c r="AL18" s="143"/>
      <c r="AM18" s="143"/>
      <c r="AN18" s="143"/>
      <c r="AO18" s="143"/>
      <c r="AP18" s="143"/>
      <c r="AQ18" s="143"/>
      <c r="AR18" s="143"/>
      <c r="AS18" s="143"/>
      <c r="AT18" s="143"/>
      <c r="AU18" s="143"/>
      <c r="AV18" s="143"/>
      <c r="AW18" s="143"/>
      <c r="AX18" s="143"/>
      <c r="AY18" s="143"/>
      <c r="AZ18" s="143"/>
      <c r="BA18" s="143"/>
      <c r="BB18" s="143"/>
      <c r="BC18" s="143"/>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3"/>
      <c r="CK18" s="143"/>
      <c r="CL18" s="143"/>
      <c r="CM18" s="143"/>
      <c r="CN18" s="143"/>
      <c r="CO18" s="143"/>
      <c r="CP18" s="143"/>
      <c r="CQ18" s="67"/>
      <c r="CR18" s="67"/>
      <c r="CS18" s="67"/>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67"/>
      <c r="DT18" s="67"/>
      <c r="DU18" s="67"/>
      <c r="DV18" s="67"/>
      <c r="DW18" s="67"/>
      <c r="DX18" s="67"/>
      <c r="DY18" s="67"/>
      <c r="DZ18" s="67"/>
      <c r="EA18" s="67"/>
      <c r="EB18" s="67"/>
      <c r="EC18" s="67"/>
      <c r="ED18" s="67"/>
      <c r="EE18" s="67"/>
      <c r="EF18" s="67"/>
      <c r="EG18" s="67"/>
      <c r="EH18" s="67"/>
      <c r="EI18" s="67"/>
      <c r="EJ18" s="67"/>
      <c r="EK18" s="67"/>
      <c r="EL18" s="67"/>
    </row>
    <row r="19" spans="1:142" x14ac:dyDescent="0.25">
      <c r="I19" s="143"/>
      <c r="J19" s="143"/>
      <c r="K19" s="143"/>
      <c r="L19" s="143"/>
      <c r="M19" s="143"/>
      <c r="N19" s="143"/>
      <c r="O19" s="143"/>
      <c r="P19" s="143"/>
      <c r="Q19" s="143"/>
      <c r="R19" s="143"/>
      <c r="S19" s="143"/>
      <c r="T19" s="143"/>
      <c r="U19" s="143"/>
      <c r="V19" s="143"/>
      <c r="W19" s="143"/>
      <c r="X19" s="143"/>
      <c r="Y19" s="143"/>
      <c r="Z19" s="143"/>
      <c r="AA19" s="143"/>
      <c r="AB19" s="143"/>
      <c r="AC19" s="143"/>
      <c r="AD19" s="143"/>
      <c r="AE19" s="143"/>
      <c r="AF19" s="143"/>
      <c r="AG19" s="143"/>
      <c r="AH19" s="143"/>
      <c r="AI19" s="143"/>
      <c r="AJ19" s="143"/>
      <c r="AK19" s="143"/>
      <c r="AL19" s="143"/>
      <c r="AM19" s="143"/>
      <c r="AN19" s="143"/>
      <c r="AO19" s="143"/>
      <c r="AP19" s="143"/>
      <c r="AQ19" s="143"/>
      <c r="AR19" s="143"/>
      <c r="AS19" s="143"/>
      <c r="AT19" s="143"/>
      <c r="AU19" s="143"/>
      <c r="AV19" s="143"/>
      <c r="AW19" s="143"/>
      <c r="AX19" s="143"/>
      <c r="AY19" s="143"/>
      <c r="AZ19" s="143"/>
      <c r="BA19" s="143"/>
      <c r="BB19" s="143"/>
      <c r="BC19" s="143"/>
      <c r="BD19" s="143"/>
      <c r="BE19" s="143"/>
      <c r="BF19" s="143"/>
      <c r="BG19" s="143"/>
      <c r="BH19" s="143"/>
      <c r="BI19" s="143"/>
      <c r="BJ19" s="143"/>
      <c r="BK19" s="143"/>
      <c r="BL19" s="143"/>
      <c r="BM19" s="143"/>
      <c r="BN19" s="143"/>
      <c r="BO19" s="143"/>
      <c r="BP19" s="143"/>
      <c r="BQ19" s="143"/>
      <c r="BR19" s="143"/>
      <c r="BS19" s="143"/>
      <c r="BT19" s="143"/>
      <c r="BU19" s="143"/>
      <c r="BV19" s="143"/>
      <c r="BW19" s="143"/>
      <c r="BX19" s="143"/>
      <c r="BY19" s="143"/>
      <c r="BZ19" s="143"/>
      <c r="CA19" s="143"/>
      <c r="CB19" s="143"/>
      <c r="CC19" s="143"/>
      <c r="CD19" s="143"/>
      <c r="CE19" s="143"/>
      <c r="CF19" s="143"/>
      <c r="CG19" s="143"/>
      <c r="CH19" s="143"/>
      <c r="CI19" s="143"/>
      <c r="CJ19" s="143"/>
      <c r="CK19" s="143"/>
      <c r="CL19" s="143"/>
      <c r="CM19" s="143"/>
      <c r="CN19" s="143"/>
      <c r="CO19" s="143"/>
      <c r="CP19" s="143"/>
    </row>
    <row r="20" spans="1:142" x14ac:dyDescent="0.25">
      <c r="I20" s="143"/>
      <c r="J20" s="143"/>
      <c r="K20" s="143"/>
      <c r="L20" s="143"/>
      <c r="M20" s="143"/>
      <c r="N20" s="143"/>
      <c r="O20" s="143"/>
      <c r="P20" s="143"/>
      <c r="Q20" s="143"/>
      <c r="R20" s="143"/>
      <c r="S20" s="143"/>
      <c r="T20" s="143"/>
      <c r="U20" s="143"/>
      <c r="V20" s="143"/>
      <c r="W20" s="143"/>
      <c r="X20" s="143"/>
      <c r="Y20" s="143"/>
      <c r="Z20" s="143"/>
      <c r="AA20" s="143"/>
      <c r="AB20" s="143"/>
      <c r="AC20" s="143"/>
      <c r="AD20" s="143"/>
      <c r="AE20" s="143"/>
      <c r="AF20" s="143"/>
      <c r="AG20" s="143"/>
      <c r="AH20" s="143"/>
      <c r="AI20" s="143"/>
      <c r="AJ20" s="143"/>
      <c r="AK20" s="143"/>
      <c r="AL20" s="143"/>
      <c r="AM20" s="143"/>
      <c r="AN20" s="143"/>
      <c r="AO20" s="143"/>
      <c r="AP20" s="143"/>
      <c r="AQ20" s="143"/>
      <c r="AR20" s="143"/>
      <c r="AS20" s="143"/>
      <c r="AT20" s="143"/>
      <c r="AU20" s="143"/>
      <c r="AV20" s="143"/>
      <c r="AW20" s="143"/>
      <c r="AX20" s="143"/>
      <c r="AY20" s="143"/>
      <c r="AZ20" s="143"/>
      <c r="BA20" s="143"/>
      <c r="BB20" s="143"/>
      <c r="BC20" s="143"/>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c r="CB20" s="143"/>
      <c r="CC20" s="143"/>
      <c r="CD20" s="143"/>
      <c r="CE20" s="143"/>
      <c r="CF20" s="143"/>
      <c r="CG20" s="143"/>
      <c r="CH20" s="143"/>
      <c r="CI20" s="143"/>
      <c r="CJ20" s="143"/>
      <c r="CK20" s="143"/>
      <c r="CL20" s="143"/>
      <c r="CM20" s="143"/>
      <c r="CN20" s="143"/>
      <c r="CO20" s="143"/>
      <c r="CP20" s="143"/>
    </row>
    <row r="21" spans="1:142" x14ac:dyDescent="0.25">
      <c r="I21" s="143"/>
      <c r="J21" s="143"/>
      <c r="K21" s="143"/>
      <c r="L21" s="143"/>
      <c r="M21" s="143"/>
      <c r="N21" s="143"/>
      <c r="O21" s="143"/>
      <c r="P21" s="143"/>
      <c r="Q21" s="143"/>
      <c r="R21" s="143"/>
      <c r="S21" s="143"/>
      <c r="T21" s="143"/>
      <c r="U21" s="143"/>
      <c r="V21" s="143"/>
      <c r="W21" s="143"/>
      <c r="X21" s="143"/>
      <c r="Y21" s="143"/>
      <c r="Z21" s="143"/>
      <c r="AA21" s="143"/>
      <c r="AB21" s="143"/>
      <c r="AC21" s="143"/>
      <c r="AD21" s="143"/>
      <c r="AE21" s="143"/>
      <c r="AF21" s="143"/>
      <c r="AG21" s="143"/>
      <c r="AH21" s="143"/>
      <c r="AI21" s="143"/>
      <c r="AJ21" s="143"/>
      <c r="AK21" s="143"/>
      <c r="AL21" s="143"/>
      <c r="AM21" s="143"/>
      <c r="AN21" s="143"/>
      <c r="AO21" s="143"/>
      <c r="AP21" s="143"/>
      <c r="AQ21" s="143"/>
      <c r="AR21" s="143"/>
      <c r="AS21" s="143"/>
      <c r="AT21" s="143"/>
      <c r="AU21" s="143"/>
      <c r="AV21" s="143"/>
      <c r="AW21" s="143"/>
      <c r="AX21" s="143"/>
      <c r="AY21" s="143"/>
      <c r="AZ21" s="143"/>
      <c r="BA21" s="143"/>
      <c r="BB21" s="143"/>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3"/>
      <c r="CK21" s="143"/>
      <c r="CL21" s="143"/>
      <c r="CM21" s="143"/>
      <c r="CN21" s="143"/>
      <c r="CO21" s="143"/>
      <c r="CP21" s="143"/>
    </row>
    <row r="22" spans="1:142" x14ac:dyDescent="0.25">
      <c r="I22" s="143"/>
      <c r="J22" s="143"/>
      <c r="K22" s="143"/>
      <c r="L22" s="143"/>
      <c r="M22" s="143"/>
      <c r="N22" s="143"/>
      <c r="O22" s="143"/>
      <c r="P22" s="143"/>
      <c r="Q22" s="143"/>
      <c r="R22" s="143"/>
      <c r="S22" s="143"/>
      <c r="T22" s="143"/>
      <c r="U22" s="143"/>
      <c r="V22" s="143"/>
      <c r="W22" s="143"/>
      <c r="X22" s="143"/>
      <c r="Y22" s="143"/>
      <c r="Z22" s="143"/>
      <c r="AA22" s="143"/>
      <c r="AB22" s="143"/>
      <c r="AC22" s="143"/>
      <c r="AD22" s="143"/>
      <c r="AE22" s="143"/>
      <c r="AF22" s="143"/>
      <c r="AG22" s="143"/>
      <c r="AH22" s="143"/>
      <c r="AI22" s="143"/>
      <c r="AJ22" s="143"/>
      <c r="AK22" s="143"/>
      <c r="AL22" s="143"/>
      <c r="AM22" s="143"/>
      <c r="AN22" s="143"/>
      <c r="AO22" s="143"/>
      <c r="AP22" s="143"/>
      <c r="AQ22" s="143"/>
      <c r="AR22" s="143"/>
      <c r="AS22" s="143"/>
      <c r="AT22" s="143"/>
      <c r="AU22" s="143"/>
      <c r="AV22" s="143"/>
      <c r="AW22" s="143"/>
      <c r="AX22" s="143"/>
      <c r="AY22" s="143"/>
      <c r="AZ22" s="143"/>
      <c r="BA22" s="143"/>
      <c r="BB22" s="143"/>
      <c r="BC22" s="143"/>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3"/>
      <c r="CK22" s="143"/>
      <c r="CL22" s="143"/>
      <c r="CM22" s="143"/>
      <c r="CN22" s="143"/>
      <c r="CO22" s="143"/>
      <c r="CP22" s="143"/>
    </row>
    <row r="23" spans="1:142" x14ac:dyDescent="0.25">
      <c r="I23" s="143"/>
      <c r="J23" s="143"/>
      <c r="K23" s="143"/>
      <c r="L23" s="143"/>
      <c r="M23" s="143"/>
      <c r="N23" s="143"/>
      <c r="O23" s="143"/>
      <c r="P23" s="143"/>
      <c r="Q23" s="143"/>
      <c r="R23" s="143"/>
      <c r="S23" s="143"/>
      <c r="T23" s="143"/>
      <c r="U23" s="143"/>
      <c r="V23" s="143"/>
      <c r="W23" s="143"/>
      <c r="X23" s="143"/>
      <c r="Y23" s="143"/>
      <c r="Z23" s="143"/>
      <c r="AA23" s="143"/>
      <c r="AB23" s="143"/>
      <c r="AC23" s="143"/>
      <c r="AD23" s="143"/>
      <c r="AE23" s="143"/>
      <c r="AF23" s="143"/>
      <c r="AG23" s="143"/>
      <c r="AH23" s="143"/>
      <c r="AI23" s="143"/>
      <c r="AJ23" s="143"/>
      <c r="AK23" s="143"/>
      <c r="AL23" s="143"/>
      <c r="AM23" s="143"/>
      <c r="AN23" s="143"/>
      <c r="AO23" s="143"/>
      <c r="AP23" s="143"/>
      <c r="AQ23" s="143"/>
      <c r="AR23" s="143"/>
      <c r="AS23" s="143"/>
      <c r="AT23" s="143"/>
      <c r="AU23" s="143"/>
      <c r="AV23" s="143"/>
      <c r="AW23" s="143"/>
      <c r="AX23" s="143"/>
      <c r="AY23" s="143"/>
      <c r="AZ23" s="143"/>
      <c r="BA23" s="143"/>
      <c r="BB23" s="143"/>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3"/>
      <c r="CK23" s="143"/>
      <c r="CL23" s="143"/>
      <c r="CM23" s="143"/>
      <c r="CN23" s="143"/>
      <c r="CO23" s="143"/>
      <c r="CP23" s="143"/>
    </row>
    <row r="24" spans="1:142" x14ac:dyDescent="0.25">
      <c r="I24" s="143"/>
      <c r="J24" s="143"/>
      <c r="K24" s="143"/>
      <c r="L24" s="143"/>
      <c r="M24" s="143"/>
      <c r="N24" s="143"/>
      <c r="O24" s="143"/>
      <c r="P24" s="143"/>
      <c r="Q24" s="143"/>
      <c r="R24" s="143"/>
      <c r="S24" s="143"/>
      <c r="T24" s="143"/>
      <c r="U24" s="143"/>
      <c r="V24" s="143"/>
      <c r="W24" s="143"/>
      <c r="X24" s="143"/>
      <c r="Y24" s="143"/>
      <c r="Z24" s="143"/>
      <c r="AA24" s="143"/>
      <c r="AB24" s="143"/>
      <c r="AC24" s="143"/>
      <c r="AD24" s="143"/>
      <c r="AE24" s="143"/>
      <c r="AF24" s="143"/>
      <c r="AG24" s="143"/>
      <c r="AH24" s="143"/>
      <c r="AI24" s="143"/>
      <c r="AJ24" s="143"/>
      <c r="AK24" s="143"/>
      <c r="AL24" s="143"/>
      <c r="AM24" s="143"/>
      <c r="AN24" s="143"/>
      <c r="AO24" s="143"/>
      <c r="AP24" s="143"/>
      <c r="AQ24" s="143"/>
      <c r="AR24" s="143"/>
      <c r="AS24" s="143"/>
      <c r="AT24" s="143"/>
      <c r="AU24" s="143"/>
      <c r="AV24" s="143"/>
      <c r="AW24" s="143"/>
      <c r="AX24" s="143"/>
      <c r="AY24" s="143"/>
      <c r="AZ24" s="143"/>
      <c r="BA24" s="143"/>
      <c r="BB24" s="143"/>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3"/>
      <c r="CK24" s="143"/>
      <c r="CL24" s="143"/>
      <c r="CM24" s="143"/>
      <c r="CN24" s="143"/>
      <c r="CO24" s="143"/>
      <c r="CP24" s="143"/>
    </row>
    <row r="25" spans="1:142" x14ac:dyDescent="0.25">
      <c r="I25" s="143"/>
      <c r="J25" s="143"/>
      <c r="K25" s="143"/>
      <c r="L25" s="143"/>
      <c r="M25" s="143"/>
      <c r="N25" s="143"/>
      <c r="O25" s="143"/>
      <c r="P25" s="143"/>
      <c r="Q25" s="143"/>
      <c r="R25" s="143"/>
      <c r="S25" s="143"/>
      <c r="T25" s="143"/>
      <c r="U25" s="143"/>
      <c r="V25" s="143"/>
      <c r="W25" s="143"/>
      <c r="X25" s="143"/>
      <c r="Y25" s="143"/>
      <c r="Z25" s="143"/>
      <c r="AA25" s="143"/>
      <c r="AB25" s="143"/>
      <c r="AC25" s="143"/>
      <c r="AD25" s="143"/>
      <c r="AE25" s="143"/>
      <c r="AF25" s="143"/>
      <c r="AG25" s="143"/>
      <c r="AH25" s="143"/>
      <c r="AI25" s="143"/>
      <c r="AJ25" s="143"/>
      <c r="AK25" s="143"/>
      <c r="AL25" s="143"/>
      <c r="AM25" s="143"/>
      <c r="AN25" s="143"/>
      <c r="AO25" s="143"/>
      <c r="AP25" s="143"/>
      <c r="AQ25" s="143"/>
      <c r="AR25" s="143"/>
      <c r="AS25" s="143"/>
      <c r="AT25" s="143"/>
      <c r="AU25" s="143"/>
      <c r="AV25" s="143"/>
      <c r="AW25" s="143"/>
      <c r="AX25" s="143"/>
      <c r="AY25" s="143"/>
      <c r="AZ25" s="143"/>
      <c r="BA25" s="143"/>
      <c r="BB25" s="143"/>
      <c r="BC25" s="143"/>
      <c r="BD25" s="143"/>
      <c r="BE25" s="143"/>
      <c r="BF25" s="143"/>
      <c r="BG25" s="143"/>
      <c r="BH25" s="143"/>
      <c r="BI25" s="143"/>
      <c r="BJ25" s="143"/>
      <c r="BK25" s="143"/>
      <c r="BL25" s="143"/>
      <c r="BM25" s="143"/>
      <c r="BN25" s="143"/>
      <c r="BO25" s="143"/>
      <c r="BP25" s="143"/>
      <c r="BQ25" s="143"/>
      <c r="BR25" s="143"/>
      <c r="BS25" s="143"/>
      <c r="BT25" s="143"/>
      <c r="BU25" s="143"/>
      <c r="BV25" s="143"/>
      <c r="BW25" s="143"/>
      <c r="BX25" s="143"/>
      <c r="BY25" s="143"/>
      <c r="BZ25" s="143"/>
      <c r="CA25" s="143"/>
      <c r="CB25" s="143"/>
      <c r="CC25" s="143"/>
      <c r="CD25" s="143"/>
      <c r="CE25" s="143"/>
      <c r="CF25" s="143"/>
      <c r="CG25" s="143"/>
      <c r="CH25" s="143"/>
      <c r="CI25" s="143"/>
      <c r="CJ25" s="143"/>
      <c r="CK25" s="143"/>
      <c r="CL25" s="143"/>
      <c r="CM25" s="143"/>
      <c r="CN25" s="143"/>
      <c r="CO25" s="143"/>
      <c r="CP25" s="143"/>
    </row>
    <row r="26" spans="1:142" x14ac:dyDescent="0.25">
      <c r="I26" s="143"/>
      <c r="J26" s="143"/>
      <c r="K26" s="143"/>
      <c r="L26" s="143"/>
      <c r="M26" s="143"/>
      <c r="N26" s="143"/>
      <c r="O26" s="143"/>
      <c r="P26" s="143"/>
      <c r="Q26" s="143"/>
      <c r="R26" s="143"/>
      <c r="S26" s="143"/>
      <c r="T26" s="143"/>
      <c r="U26" s="143"/>
      <c r="V26" s="143"/>
      <c r="W26" s="143"/>
      <c r="X26" s="143"/>
      <c r="Y26" s="143"/>
      <c r="Z26" s="143"/>
      <c r="AA26" s="143"/>
      <c r="AB26" s="143"/>
      <c r="AC26" s="143"/>
      <c r="AD26" s="143"/>
      <c r="AE26" s="143"/>
      <c r="AF26" s="143"/>
      <c r="AG26" s="143"/>
      <c r="AH26" s="143"/>
      <c r="AI26" s="143"/>
      <c r="AJ26" s="143"/>
      <c r="AK26" s="143"/>
      <c r="AL26" s="143"/>
      <c r="AM26" s="143"/>
      <c r="AN26" s="143"/>
      <c r="AO26" s="143"/>
      <c r="AP26" s="143"/>
      <c r="AQ26" s="143"/>
      <c r="AR26" s="143"/>
      <c r="AS26" s="143"/>
      <c r="AT26" s="143"/>
      <c r="AU26" s="143"/>
      <c r="AV26" s="143"/>
      <c r="AW26" s="143"/>
      <c r="AX26" s="143"/>
      <c r="AY26" s="143"/>
      <c r="AZ26" s="143"/>
      <c r="BA26" s="143"/>
      <c r="BB26" s="143"/>
      <c r="BC26" s="143"/>
      <c r="BD26" s="143"/>
      <c r="BE26" s="143"/>
      <c r="BF26" s="143"/>
      <c r="BG26" s="143"/>
      <c r="BH26" s="143"/>
      <c r="BI26" s="143"/>
      <c r="BJ26" s="143"/>
      <c r="BK26" s="143"/>
      <c r="BL26" s="143"/>
      <c r="BM26" s="143"/>
      <c r="BN26" s="143"/>
      <c r="BO26" s="143"/>
      <c r="BP26" s="143"/>
      <c r="BQ26" s="143"/>
      <c r="BR26" s="143"/>
      <c r="BS26" s="143"/>
      <c r="BT26" s="143"/>
      <c r="BU26" s="143"/>
      <c r="BV26" s="143"/>
      <c r="BW26" s="143"/>
      <c r="BX26" s="143"/>
      <c r="BY26" s="143"/>
      <c r="BZ26" s="143"/>
      <c r="CA26" s="143"/>
      <c r="CB26" s="143"/>
      <c r="CC26" s="143"/>
      <c r="CD26" s="143"/>
      <c r="CE26" s="143"/>
      <c r="CF26" s="143"/>
      <c r="CG26" s="143"/>
      <c r="CH26" s="143"/>
      <c r="CI26" s="143"/>
      <c r="CJ26" s="143"/>
      <c r="CK26" s="143"/>
      <c r="CL26" s="143"/>
      <c r="CM26" s="143"/>
      <c r="CN26" s="143"/>
      <c r="CO26" s="143"/>
      <c r="CP26" s="143"/>
    </row>
    <row r="27" spans="1:142" x14ac:dyDescent="0.25">
      <c r="I27" s="143"/>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3"/>
      <c r="CK27" s="143"/>
      <c r="CL27" s="143"/>
      <c r="CM27" s="143"/>
      <c r="CN27" s="143"/>
      <c r="CO27" s="143"/>
      <c r="CP27" s="143"/>
    </row>
    <row r="28" spans="1:142" x14ac:dyDescent="0.25">
      <c r="I28" s="143"/>
      <c r="J28" s="143"/>
      <c r="K28" s="143"/>
      <c r="L28" s="143"/>
      <c r="M28" s="143"/>
      <c r="N28" s="143"/>
      <c r="O28" s="143"/>
      <c r="P28" s="143"/>
      <c r="Q28" s="143"/>
      <c r="R28" s="143"/>
      <c r="S28" s="143"/>
      <c r="T28" s="143"/>
      <c r="U28" s="143"/>
      <c r="V28" s="143"/>
      <c r="W28" s="143"/>
      <c r="X28" s="143"/>
      <c r="Y28" s="143"/>
      <c r="Z28" s="143"/>
      <c r="AA28" s="143"/>
      <c r="AB28" s="143"/>
      <c r="AC28" s="143"/>
      <c r="AD28" s="143"/>
      <c r="AE28" s="143"/>
      <c r="AF28" s="143"/>
      <c r="AG28" s="143"/>
      <c r="AH28" s="143"/>
      <c r="AI28" s="143"/>
      <c r="AJ28" s="143"/>
      <c r="AK28" s="143"/>
      <c r="AL28" s="143"/>
      <c r="AM28" s="143"/>
      <c r="AN28" s="143"/>
      <c r="AO28" s="143"/>
      <c r="AP28" s="143"/>
      <c r="AQ28" s="143"/>
      <c r="AR28" s="143"/>
      <c r="AS28" s="143"/>
      <c r="AT28" s="143"/>
      <c r="AU28" s="143"/>
      <c r="AV28" s="143"/>
      <c r="AW28" s="143"/>
      <c r="AX28" s="143"/>
      <c r="AY28" s="143"/>
      <c r="AZ28" s="143"/>
      <c r="BA28" s="143"/>
      <c r="BB28" s="143"/>
      <c r="BC28" s="143"/>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3"/>
      <c r="CK28" s="143"/>
      <c r="CL28" s="143"/>
      <c r="CM28" s="143"/>
      <c r="CN28" s="143"/>
      <c r="CO28" s="143"/>
      <c r="CP28" s="143"/>
    </row>
    <row r="29" spans="1:142" x14ac:dyDescent="0.25">
      <c r="I29" s="143"/>
      <c r="J29" s="143"/>
      <c r="K29" s="143"/>
      <c r="L29" s="143"/>
      <c r="M29" s="143"/>
      <c r="N29" s="143"/>
      <c r="O29" s="143"/>
      <c r="P29" s="143"/>
      <c r="Q29" s="143"/>
      <c r="R29" s="143"/>
      <c r="S29" s="143"/>
      <c r="T29" s="143"/>
      <c r="U29" s="143"/>
      <c r="V29" s="143"/>
      <c r="W29" s="143"/>
      <c r="X29" s="143"/>
      <c r="Y29" s="143"/>
      <c r="Z29" s="143"/>
      <c r="AA29" s="143"/>
      <c r="AB29" s="143"/>
      <c r="AC29" s="143"/>
      <c r="AD29" s="143"/>
      <c r="AE29" s="143"/>
      <c r="AF29" s="143"/>
      <c r="AG29" s="143"/>
      <c r="AH29" s="143"/>
      <c r="AI29" s="143"/>
      <c r="AJ29" s="143"/>
      <c r="AK29" s="143"/>
      <c r="AL29" s="143"/>
      <c r="AM29" s="143"/>
      <c r="AN29" s="143"/>
      <c r="AO29" s="143"/>
      <c r="AP29" s="143"/>
      <c r="AQ29" s="143"/>
      <c r="AR29" s="143"/>
      <c r="AS29" s="143"/>
      <c r="AT29" s="143"/>
      <c r="AU29" s="143"/>
      <c r="AV29" s="143"/>
      <c r="AW29" s="143"/>
      <c r="AX29" s="143"/>
      <c r="AY29" s="143"/>
      <c r="AZ29" s="143"/>
      <c r="BA29" s="143"/>
      <c r="BB29" s="143"/>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3"/>
      <c r="CK29" s="143"/>
      <c r="CL29" s="143"/>
      <c r="CM29" s="143"/>
      <c r="CN29" s="143"/>
      <c r="CO29" s="143"/>
      <c r="CP29" s="143"/>
    </row>
    <row r="30" spans="1:142" x14ac:dyDescent="0.25">
      <c r="I30" s="143"/>
      <c r="J30" s="143"/>
      <c r="K30" s="143"/>
      <c r="L30" s="143"/>
      <c r="M30" s="143"/>
      <c r="N30" s="143"/>
      <c r="O30" s="143"/>
      <c r="P30" s="143"/>
      <c r="Q30" s="143"/>
      <c r="R30" s="143"/>
      <c r="S30" s="143"/>
      <c r="T30" s="143"/>
      <c r="U30" s="143"/>
      <c r="V30" s="143"/>
      <c r="W30" s="143"/>
      <c r="X30" s="143"/>
      <c r="Y30" s="143"/>
      <c r="Z30" s="143"/>
      <c r="AA30" s="143"/>
      <c r="AB30" s="143"/>
      <c r="AC30" s="143"/>
      <c r="AD30" s="143"/>
      <c r="AE30" s="143"/>
      <c r="AF30" s="143"/>
      <c r="AG30" s="143"/>
      <c r="AH30" s="143"/>
      <c r="AI30" s="143"/>
      <c r="AJ30" s="143"/>
      <c r="AK30" s="143"/>
      <c r="AL30" s="143"/>
      <c r="AM30" s="143"/>
      <c r="AN30" s="143"/>
      <c r="AO30" s="143"/>
      <c r="AP30" s="143"/>
      <c r="AQ30" s="143"/>
      <c r="AR30" s="143"/>
      <c r="AS30" s="143"/>
      <c r="AT30" s="143"/>
      <c r="AU30" s="143"/>
      <c r="AV30" s="143"/>
      <c r="AW30" s="143"/>
      <c r="AX30" s="143"/>
      <c r="AY30" s="143"/>
      <c r="AZ30" s="143"/>
      <c r="BA30" s="143"/>
      <c r="BB30" s="143"/>
      <c r="BC30" s="143"/>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3"/>
      <c r="CK30" s="143"/>
      <c r="CL30" s="143"/>
      <c r="CM30" s="143"/>
      <c r="CN30" s="143"/>
      <c r="CO30" s="143"/>
      <c r="CP30" s="143"/>
    </row>
    <row r="31" spans="1:142" x14ac:dyDescent="0.25">
      <c r="I31" s="143"/>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43"/>
      <c r="BA31" s="143"/>
      <c r="BB31" s="143"/>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3"/>
      <c r="CK31" s="143"/>
      <c r="CL31" s="143"/>
      <c r="CM31" s="143"/>
      <c r="CN31" s="143"/>
      <c r="CO31" s="143"/>
      <c r="CP31" s="143"/>
    </row>
    <row r="32" spans="1:142" x14ac:dyDescent="0.25">
      <c r="I32" s="143"/>
      <c r="J32" s="143"/>
      <c r="K32" s="143"/>
      <c r="L32" s="143"/>
      <c r="M32" s="143"/>
      <c r="N32" s="143"/>
      <c r="O32" s="143"/>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43"/>
      <c r="AY32" s="143"/>
      <c r="AZ32" s="143"/>
      <c r="BA32" s="143"/>
      <c r="BB32" s="143"/>
      <c r="BC32" s="143"/>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3"/>
      <c r="CK32" s="143"/>
      <c r="CL32" s="143"/>
      <c r="CM32" s="143"/>
      <c r="CN32" s="143"/>
      <c r="CO32" s="143"/>
      <c r="CP32" s="143"/>
    </row>
    <row r="33" spans="9:94" x14ac:dyDescent="0.25">
      <c r="I33" s="143"/>
      <c r="J33" s="143"/>
      <c r="K33" s="143"/>
      <c r="L33" s="143"/>
      <c r="M33" s="143"/>
      <c r="N33" s="143"/>
      <c r="O33" s="143"/>
      <c r="P33" s="143"/>
      <c r="Q33" s="143"/>
      <c r="R33" s="143"/>
      <c r="S33" s="143"/>
      <c r="T33" s="143"/>
      <c r="U33" s="143"/>
      <c r="V33" s="143"/>
      <c r="W33" s="143"/>
      <c r="X33" s="143"/>
      <c r="Y33" s="143"/>
      <c r="Z33" s="143"/>
      <c r="AA33" s="143"/>
      <c r="AB33" s="143"/>
      <c r="AC33" s="143"/>
      <c r="AD33" s="143"/>
      <c r="AE33" s="143"/>
      <c r="AF33" s="143"/>
      <c r="AG33" s="143"/>
      <c r="AH33" s="143"/>
      <c r="AI33" s="143"/>
      <c r="AJ33" s="143"/>
      <c r="AK33" s="143"/>
      <c r="AL33" s="143"/>
      <c r="AM33" s="143"/>
      <c r="AN33" s="143"/>
      <c r="AO33" s="143"/>
      <c r="AP33" s="143"/>
      <c r="AQ33" s="143"/>
      <c r="AR33" s="143"/>
      <c r="AS33" s="143"/>
      <c r="AT33" s="143"/>
      <c r="AU33" s="143"/>
      <c r="AV33" s="143"/>
      <c r="AW33" s="143"/>
      <c r="AX33" s="143"/>
      <c r="AY33" s="143"/>
      <c r="AZ33" s="143"/>
      <c r="BA33" s="143"/>
      <c r="BB33" s="143"/>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3"/>
      <c r="CK33" s="143"/>
      <c r="CL33" s="143"/>
      <c r="CM33" s="143"/>
      <c r="CN33" s="143"/>
      <c r="CO33" s="143"/>
      <c r="CP33" s="143"/>
    </row>
    <row r="34" spans="9:94" x14ac:dyDescent="0.25">
      <c r="I34" s="143"/>
      <c r="J34" s="143"/>
      <c r="K34" s="143"/>
      <c r="L34" s="143"/>
      <c r="M34" s="143"/>
      <c r="N34" s="143"/>
      <c r="O34" s="143"/>
      <c r="P34" s="143"/>
      <c r="Q34" s="143"/>
      <c r="R34" s="143"/>
      <c r="S34" s="143"/>
      <c r="T34" s="143"/>
      <c r="U34" s="143"/>
      <c r="V34" s="143"/>
      <c r="W34" s="143"/>
      <c r="X34" s="143"/>
      <c r="Y34" s="143"/>
      <c r="Z34" s="143"/>
      <c r="AA34" s="143"/>
      <c r="AB34" s="143"/>
      <c r="AC34" s="143"/>
      <c r="AD34" s="143"/>
      <c r="AE34" s="143"/>
      <c r="AF34" s="143"/>
      <c r="AG34" s="143"/>
      <c r="AH34" s="143"/>
      <c r="AI34" s="143"/>
      <c r="AJ34" s="143"/>
      <c r="AK34" s="143"/>
      <c r="AL34" s="143"/>
      <c r="AM34" s="143"/>
      <c r="AN34" s="143"/>
      <c r="AO34" s="143"/>
      <c r="AP34" s="143"/>
      <c r="AQ34" s="143"/>
      <c r="AR34" s="143"/>
      <c r="AS34" s="143"/>
      <c r="AT34" s="143"/>
      <c r="AU34" s="143"/>
      <c r="AV34" s="143"/>
      <c r="AW34" s="143"/>
      <c r="AX34" s="143"/>
      <c r="AY34" s="143"/>
      <c r="AZ34" s="143"/>
      <c r="BA34" s="143"/>
      <c r="BB34" s="143"/>
      <c r="BC34" s="143"/>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3"/>
      <c r="CK34" s="143"/>
      <c r="CL34" s="143"/>
      <c r="CM34" s="143"/>
      <c r="CN34" s="143"/>
      <c r="CO34" s="143"/>
      <c r="CP34" s="143"/>
    </row>
    <row r="35" spans="9:94" x14ac:dyDescent="0.25">
      <c r="I35" s="143"/>
      <c r="J35" s="143"/>
      <c r="K35" s="143"/>
      <c r="L35" s="143"/>
      <c r="M35" s="143"/>
      <c r="N35" s="143"/>
      <c r="O35" s="143"/>
      <c r="P35" s="143"/>
      <c r="Q35" s="143"/>
      <c r="R35" s="143"/>
      <c r="S35" s="143"/>
      <c r="T35" s="143"/>
      <c r="U35" s="143"/>
      <c r="V35" s="143"/>
      <c r="W35" s="143"/>
      <c r="X35" s="143"/>
      <c r="Y35" s="143"/>
      <c r="Z35" s="143"/>
      <c r="AA35" s="143"/>
      <c r="AB35" s="143"/>
      <c r="AC35" s="143"/>
      <c r="AD35" s="143"/>
      <c r="AE35" s="143"/>
      <c r="AF35" s="143"/>
      <c r="AG35" s="143"/>
      <c r="AH35" s="143"/>
      <c r="AI35" s="143"/>
      <c r="AJ35" s="143"/>
      <c r="AK35" s="143"/>
      <c r="AL35" s="143"/>
      <c r="AM35" s="143"/>
      <c r="AN35" s="143"/>
      <c r="AO35" s="143"/>
      <c r="AP35" s="143"/>
      <c r="AQ35" s="143"/>
      <c r="AR35" s="143"/>
      <c r="AS35" s="143"/>
      <c r="AT35" s="143"/>
      <c r="AU35" s="143"/>
      <c r="AV35" s="143"/>
      <c r="AW35" s="143"/>
      <c r="AX35" s="143"/>
      <c r="AY35" s="143"/>
      <c r="AZ35" s="143"/>
      <c r="BA35" s="143"/>
      <c r="BB35" s="143"/>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3"/>
      <c r="CK35" s="143"/>
      <c r="CL35" s="143"/>
      <c r="CM35" s="143"/>
      <c r="CN35" s="143"/>
      <c r="CO35" s="143"/>
      <c r="CP35" s="143"/>
    </row>
    <row r="36" spans="9:94" x14ac:dyDescent="0.25">
      <c r="I36" s="143"/>
      <c r="J36" s="143"/>
      <c r="K36" s="143"/>
      <c r="L36" s="143"/>
      <c r="M36" s="143"/>
      <c r="N36" s="143"/>
      <c r="O36" s="143"/>
      <c r="P36" s="143"/>
      <c r="Q36" s="143"/>
      <c r="R36" s="143"/>
      <c r="S36" s="143"/>
      <c r="T36" s="143"/>
      <c r="U36" s="143"/>
      <c r="V36" s="143"/>
      <c r="W36" s="143"/>
      <c r="X36" s="143"/>
      <c r="Y36" s="143"/>
      <c r="Z36" s="143"/>
      <c r="AA36" s="143"/>
      <c r="AB36" s="143"/>
      <c r="AC36" s="143"/>
      <c r="AD36" s="143"/>
      <c r="AE36" s="143"/>
      <c r="AF36" s="143"/>
      <c r="AG36" s="143"/>
      <c r="AH36" s="143"/>
      <c r="AI36" s="143"/>
      <c r="AJ36" s="143"/>
      <c r="AK36" s="143"/>
      <c r="AL36" s="143"/>
      <c r="AM36" s="143"/>
      <c r="AN36" s="143"/>
      <c r="AO36" s="143"/>
      <c r="AP36" s="143"/>
      <c r="AQ36" s="143"/>
      <c r="AR36" s="143"/>
      <c r="AS36" s="143"/>
      <c r="AT36" s="143"/>
      <c r="AU36" s="143"/>
      <c r="AV36" s="143"/>
      <c r="AW36" s="143"/>
      <c r="AX36" s="143"/>
      <c r="AY36" s="143"/>
      <c r="AZ36" s="143"/>
      <c r="BA36" s="143"/>
      <c r="BB36" s="143"/>
      <c r="BC36" s="143"/>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3"/>
      <c r="CK36" s="143"/>
      <c r="CL36" s="143"/>
      <c r="CM36" s="143"/>
      <c r="CN36" s="143"/>
      <c r="CO36" s="143"/>
      <c r="CP36" s="143"/>
    </row>
    <row r="37" spans="9:94" x14ac:dyDescent="0.25">
      <c r="I37" s="143"/>
      <c r="J37" s="143"/>
      <c r="K37" s="143"/>
      <c r="L37" s="143"/>
      <c r="M37" s="143"/>
      <c r="N37" s="143"/>
      <c r="O37" s="143"/>
      <c r="P37" s="143"/>
      <c r="Q37" s="143"/>
      <c r="R37" s="143"/>
      <c r="S37" s="143"/>
      <c r="T37" s="143"/>
      <c r="U37" s="143"/>
      <c r="V37" s="143"/>
      <c r="W37" s="143"/>
      <c r="X37" s="143"/>
      <c r="Y37" s="143"/>
      <c r="Z37" s="143"/>
      <c r="AA37" s="143"/>
      <c r="AB37" s="143"/>
      <c r="AC37" s="143"/>
      <c r="AD37" s="143"/>
      <c r="AE37" s="143"/>
      <c r="AF37" s="143"/>
      <c r="AG37" s="143"/>
      <c r="AH37" s="143"/>
      <c r="AI37" s="143"/>
      <c r="AJ37" s="143"/>
      <c r="AK37" s="143"/>
      <c r="AL37" s="143"/>
      <c r="AM37" s="143"/>
      <c r="AN37" s="143"/>
      <c r="AO37" s="143"/>
      <c r="AP37" s="143"/>
      <c r="AQ37" s="143"/>
      <c r="AR37" s="143"/>
      <c r="AS37" s="143"/>
      <c r="AT37" s="143"/>
      <c r="AU37" s="143"/>
      <c r="AV37" s="143"/>
      <c r="AW37" s="143"/>
      <c r="AX37" s="143"/>
      <c r="AY37" s="143"/>
      <c r="AZ37" s="143"/>
      <c r="BA37" s="143"/>
      <c r="BB37" s="143"/>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3"/>
      <c r="CK37" s="143"/>
      <c r="CL37" s="143"/>
      <c r="CM37" s="143"/>
      <c r="CN37" s="143"/>
      <c r="CO37" s="143"/>
      <c r="CP37" s="143"/>
    </row>
    <row r="38" spans="9:94" x14ac:dyDescent="0.25">
      <c r="I38" s="143"/>
      <c r="J38" s="143"/>
      <c r="K38" s="143"/>
      <c r="L38" s="143"/>
      <c r="M38" s="143"/>
      <c r="N38" s="143"/>
      <c r="O38" s="143"/>
      <c r="P38" s="143"/>
      <c r="Q38" s="143"/>
      <c r="R38" s="143"/>
      <c r="S38" s="143"/>
      <c r="T38" s="143"/>
      <c r="U38" s="143"/>
      <c r="V38" s="143"/>
      <c r="W38" s="143"/>
      <c r="X38" s="143"/>
      <c r="Y38" s="143"/>
      <c r="Z38" s="143"/>
      <c r="AA38" s="143"/>
      <c r="AB38" s="143"/>
      <c r="AC38" s="143"/>
      <c r="AD38" s="143"/>
      <c r="AE38" s="143"/>
      <c r="AF38" s="143"/>
      <c r="AG38" s="143"/>
      <c r="AH38" s="143"/>
      <c r="AI38" s="143"/>
      <c r="AJ38" s="143"/>
      <c r="AK38" s="143"/>
      <c r="AL38" s="143"/>
      <c r="AM38" s="143"/>
      <c r="AN38" s="143"/>
      <c r="AO38" s="143"/>
      <c r="AP38" s="143"/>
      <c r="AQ38" s="143"/>
      <c r="AR38" s="143"/>
      <c r="AS38" s="143"/>
      <c r="AT38" s="143"/>
      <c r="AU38" s="143"/>
      <c r="AV38" s="143"/>
      <c r="AW38" s="143"/>
      <c r="AX38" s="143"/>
      <c r="AY38" s="143"/>
      <c r="AZ38" s="143"/>
      <c r="BA38" s="143"/>
      <c r="BB38" s="143"/>
      <c r="BC38" s="143"/>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3"/>
      <c r="CK38" s="143"/>
      <c r="CL38" s="143"/>
      <c r="CM38" s="143"/>
      <c r="CN38" s="143"/>
      <c r="CO38" s="143"/>
      <c r="CP38" s="143"/>
    </row>
    <row r="39" spans="9:94" x14ac:dyDescent="0.25">
      <c r="I39" s="143"/>
      <c r="J39" s="143"/>
      <c r="K39" s="143"/>
      <c r="L39" s="143"/>
      <c r="M39" s="143"/>
      <c r="N39" s="143"/>
      <c r="O39" s="143"/>
      <c r="P39" s="143"/>
      <c r="Q39" s="143"/>
      <c r="R39" s="143"/>
      <c r="S39" s="143"/>
      <c r="T39" s="143"/>
      <c r="U39" s="143"/>
      <c r="V39" s="143"/>
      <c r="W39" s="143"/>
      <c r="X39" s="143"/>
      <c r="Y39" s="143"/>
      <c r="Z39" s="143"/>
      <c r="AA39" s="143"/>
      <c r="AB39" s="143"/>
      <c r="AC39" s="143"/>
      <c r="AD39" s="143"/>
      <c r="AE39" s="143"/>
      <c r="AF39" s="143"/>
      <c r="AG39" s="143"/>
      <c r="AH39" s="143"/>
      <c r="AI39" s="143"/>
      <c r="AJ39" s="143"/>
      <c r="AK39" s="143"/>
      <c r="AL39" s="143"/>
      <c r="AM39" s="143"/>
      <c r="AN39" s="143"/>
      <c r="AO39" s="143"/>
      <c r="AP39" s="143"/>
      <c r="AQ39" s="143"/>
      <c r="AR39" s="143"/>
      <c r="AS39" s="143"/>
      <c r="AT39" s="143"/>
      <c r="AU39" s="143"/>
      <c r="AV39" s="143"/>
      <c r="AW39" s="143"/>
      <c r="AX39" s="143"/>
      <c r="AY39" s="143"/>
      <c r="AZ39" s="143"/>
      <c r="BA39" s="143"/>
      <c r="BB39" s="143"/>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3"/>
      <c r="CK39" s="143"/>
      <c r="CL39" s="143"/>
      <c r="CM39" s="143"/>
      <c r="CN39" s="143"/>
      <c r="CO39" s="143"/>
      <c r="CP39" s="143"/>
    </row>
    <row r="40" spans="9:94" x14ac:dyDescent="0.25">
      <c r="I40" s="143"/>
      <c r="J40" s="143"/>
      <c r="K40" s="143"/>
      <c r="L40" s="143"/>
      <c r="M40" s="143"/>
      <c r="N40" s="143"/>
      <c r="O40" s="143"/>
      <c r="P40" s="143"/>
      <c r="Q40" s="143"/>
      <c r="R40" s="143"/>
      <c r="S40" s="143"/>
      <c r="T40" s="143"/>
      <c r="U40" s="143"/>
      <c r="V40" s="143"/>
      <c r="W40" s="143"/>
      <c r="X40" s="143"/>
      <c r="Y40" s="143"/>
      <c r="Z40" s="143"/>
      <c r="AA40" s="143"/>
      <c r="AB40" s="143"/>
      <c r="AC40" s="143"/>
      <c r="AD40" s="143"/>
      <c r="AE40" s="143"/>
      <c r="AF40" s="143"/>
      <c r="AG40" s="143"/>
      <c r="AH40" s="143"/>
      <c r="AI40" s="143"/>
      <c r="AJ40" s="143"/>
      <c r="AK40" s="143"/>
      <c r="AL40" s="143"/>
      <c r="AM40" s="143"/>
      <c r="AN40" s="143"/>
      <c r="AO40" s="143"/>
      <c r="AP40" s="143"/>
      <c r="AQ40" s="143"/>
      <c r="AR40" s="143"/>
      <c r="AS40" s="143"/>
      <c r="AT40" s="143"/>
      <c r="AU40" s="143"/>
      <c r="AV40" s="143"/>
      <c r="AW40" s="143"/>
      <c r="AX40" s="143"/>
      <c r="AY40" s="143"/>
      <c r="AZ40" s="143"/>
      <c r="BA40" s="143"/>
      <c r="BB40" s="143"/>
      <c r="BC40" s="143"/>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3"/>
      <c r="CK40" s="143"/>
      <c r="CL40" s="143"/>
      <c r="CM40" s="143"/>
      <c r="CN40" s="143"/>
      <c r="CO40" s="143"/>
      <c r="CP40" s="143"/>
    </row>
    <row r="41" spans="9:94" x14ac:dyDescent="0.25">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3"/>
      <c r="CK41" s="143"/>
      <c r="CL41" s="143"/>
      <c r="CM41" s="143"/>
      <c r="CN41" s="143"/>
      <c r="CO41" s="143"/>
      <c r="CP41" s="143"/>
    </row>
    <row r="42" spans="9:94" x14ac:dyDescent="0.25">
      <c r="I42" s="143"/>
      <c r="J42" s="143"/>
      <c r="K42" s="143"/>
      <c r="L42" s="143"/>
      <c r="M42" s="143"/>
      <c r="N42" s="143"/>
      <c r="O42" s="143"/>
      <c r="P42" s="143"/>
      <c r="Q42" s="143"/>
      <c r="R42" s="14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3"/>
      <c r="CK42" s="143"/>
      <c r="CL42" s="143"/>
      <c r="CM42" s="143"/>
      <c r="CN42" s="143"/>
      <c r="CO42" s="143"/>
      <c r="CP42" s="143"/>
    </row>
    <row r="43" spans="9:94" x14ac:dyDescent="0.25">
      <c r="I43" s="143"/>
      <c r="J43" s="143"/>
      <c r="K43" s="143"/>
      <c r="L43" s="143"/>
      <c r="M43" s="143"/>
      <c r="N43" s="143"/>
      <c r="O43" s="143"/>
      <c r="P43" s="143"/>
      <c r="Q43" s="143"/>
      <c r="R43" s="14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3"/>
      <c r="CK43" s="143"/>
      <c r="CL43" s="143"/>
      <c r="CM43" s="143"/>
      <c r="CN43" s="143"/>
      <c r="CO43" s="143"/>
      <c r="CP43" s="143"/>
    </row>
    <row r="44" spans="9:94" x14ac:dyDescent="0.25">
      <c r="I44" s="143"/>
      <c r="J44" s="143"/>
      <c r="K44" s="143"/>
      <c r="L44" s="143"/>
      <c r="M44" s="143"/>
      <c r="N44" s="143"/>
      <c r="O44" s="143"/>
      <c r="P44" s="143"/>
      <c r="Q44" s="143"/>
      <c r="R44" s="143"/>
      <c r="S44" s="143"/>
      <c r="T44" s="143"/>
      <c r="U44" s="143"/>
      <c r="V44" s="143"/>
      <c r="W44" s="143"/>
      <c r="X44" s="143"/>
      <c r="Y44" s="143"/>
      <c r="Z44" s="143"/>
      <c r="AA44" s="143"/>
      <c r="AB44" s="143"/>
      <c r="AC44" s="143"/>
      <c r="AD44" s="143"/>
      <c r="AE44" s="143"/>
      <c r="AF44" s="143"/>
      <c r="AG44" s="143"/>
      <c r="AH44" s="143"/>
      <c r="AI44" s="143"/>
      <c r="AJ44" s="143"/>
      <c r="AK44" s="143"/>
      <c r="AL44" s="143"/>
      <c r="AM44" s="143"/>
      <c r="AN44" s="143"/>
      <c r="AO44" s="143"/>
      <c r="AP44" s="143"/>
      <c r="AQ44" s="143"/>
      <c r="AR44" s="143"/>
      <c r="AS44" s="143"/>
      <c r="AT44" s="143"/>
      <c r="AU44" s="143"/>
      <c r="AV44" s="143"/>
      <c r="AW44" s="143"/>
      <c r="AX44" s="143"/>
      <c r="AY44" s="143"/>
      <c r="AZ44" s="143"/>
      <c r="BA44" s="143"/>
      <c r="BB44" s="143"/>
      <c r="BC44" s="143"/>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3"/>
      <c r="CK44" s="143"/>
      <c r="CL44" s="143"/>
      <c r="CM44" s="143"/>
      <c r="CN44" s="143"/>
      <c r="CO44" s="143"/>
      <c r="CP44" s="143"/>
    </row>
    <row r="45" spans="9:94" x14ac:dyDescent="0.25">
      <c r="I45" s="143"/>
      <c r="J45" s="143"/>
      <c r="K45" s="143"/>
      <c r="L45" s="143"/>
      <c r="M45" s="143"/>
      <c r="N45" s="143"/>
      <c r="O45" s="143"/>
      <c r="P45" s="143"/>
      <c r="Q45" s="143"/>
      <c r="R45" s="143"/>
      <c r="S45" s="143"/>
      <c r="T45" s="143"/>
      <c r="U45" s="143"/>
      <c r="V45" s="143"/>
      <c r="W45" s="143"/>
      <c r="X45" s="143"/>
      <c r="Y45" s="143"/>
      <c r="Z45" s="143"/>
      <c r="AA45" s="143"/>
      <c r="AB45" s="143"/>
      <c r="AC45" s="143"/>
      <c r="AD45" s="143"/>
      <c r="AE45" s="143"/>
      <c r="AF45" s="143"/>
      <c r="AG45" s="143"/>
      <c r="AH45" s="143"/>
      <c r="AI45" s="143"/>
      <c r="AJ45" s="143"/>
      <c r="AK45" s="143"/>
      <c r="AL45" s="143"/>
      <c r="AM45" s="143"/>
      <c r="AN45" s="143"/>
      <c r="AO45" s="143"/>
      <c r="AP45" s="143"/>
      <c r="AQ45" s="143"/>
      <c r="AR45" s="143"/>
      <c r="AS45" s="143"/>
      <c r="AT45" s="143"/>
      <c r="AU45" s="143"/>
      <c r="AV45" s="143"/>
      <c r="AW45" s="143"/>
      <c r="AX45" s="143"/>
      <c r="AY45" s="143"/>
      <c r="AZ45" s="143"/>
      <c r="BA45" s="143"/>
      <c r="BB45" s="143"/>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3"/>
      <c r="CK45" s="143"/>
      <c r="CL45" s="143"/>
      <c r="CM45" s="143"/>
      <c r="CN45" s="143"/>
      <c r="CO45" s="143"/>
      <c r="CP45" s="143"/>
    </row>
    <row r="46" spans="9:94" x14ac:dyDescent="0.25">
      <c r="I46" s="143"/>
      <c r="J46" s="143"/>
      <c r="K46" s="143"/>
      <c r="L46" s="143"/>
      <c r="M46" s="143"/>
      <c r="N46" s="143"/>
      <c r="O46" s="143"/>
      <c r="P46" s="143"/>
      <c r="Q46" s="143"/>
      <c r="R46" s="143"/>
      <c r="S46" s="143"/>
      <c r="T46" s="143"/>
      <c r="U46" s="143"/>
      <c r="V46" s="143"/>
      <c r="W46" s="143"/>
      <c r="X46" s="143"/>
      <c r="Y46" s="143"/>
      <c r="Z46" s="143"/>
      <c r="AA46" s="143"/>
      <c r="AB46" s="143"/>
      <c r="AC46" s="143"/>
      <c r="AD46" s="143"/>
      <c r="AE46" s="143"/>
      <c r="AF46" s="143"/>
      <c r="AG46" s="143"/>
      <c r="AH46" s="143"/>
      <c r="AI46" s="143"/>
      <c r="AJ46" s="143"/>
      <c r="AK46" s="143"/>
      <c r="AL46" s="143"/>
      <c r="AM46" s="143"/>
      <c r="AN46" s="143"/>
      <c r="AO46" s="143"/>
      <c r="AP46" s="143"/>
      <c r="AQ46" s="143"/>
      <c r="AR46" s="143"/>
      <c r="AS46" s="143"/>
      <c r="AT46" s="143"/>
      <c r="AU46" s="143"/>
      <c r="AV46" s="143"/>
      <c r="AW46" s="143"/>
      <c r="AX46" s="143"/>
      <c r="AY46" s="143"/>
      <c r="AZ46" s="143"/>
      <c r="BA46" s="143"/>
      <c r="BB46" s="143"/>
      <c r="BC46" s="143"/>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3"/>
      <c r="CK46" s="143"/>
      <c r="CL46" s="143"/>
      <c r="CM46" s="143"/>
      <c r="CN46" s="143"/>
      <c r="CO46" s="143"/>
      <c r="CP46" s="143"/>
    </row>
    <row r="47" spans="9:94" x14ac:dyDescent="0.25">
      <c r="I47" s="143"/>
      <c r="J47" s="143"/>
      <c r="K47" s="143"/>
      <c r="L47" s="143"/>
      <c r="M47" s="143"/>
      <c r="N47" s="143"/>
      <c r="O47" s="143"/>
      <c r="P47" s="143"/>
      <c r="Q47" s="143"/>
      <c r="R47" s="143"/>
      <c r="S47" s="143"/>
      <c r="T47" s="143"/>
      <c r="U47" s="143"/>
      <c r="V47" s="143"/>
      <c r="W47" s="143"/>
      <c r="X47" s="143"/>
      <c r="Y47" s="143"/>
      <c r="Z47" s="143"/>
      <c r="AA47" s="143"/>
      <c r="AB47" s="143"/>
      <c r="AC47" s="143"/>
      <c r="AD47" s="143"/>
      <c r="AE47" s="143"/>
      <c r="AF47" s="143"/>
      <c r="AG47" s="143"/>
      <c r="AH47" s="143"/>
      <c r="AI47" s="143"/>
      <c r="AJ47" s="143"/>
      <c r="AK47" s="143"/>
      <c r="AL47" s="143"/>
      <c r="AM47" s="143"/>
      <c r="AN47" s="143"/>
      <c r="AO47" s="143"/>
      <c r="AP47" s="143"/>
      <c r="AQ47" s="143"/>
      <c r="AR47" s="143"/>
      <c r="AS47" s="143"/>
      <c r="AT47" s="143"/>
      <c r="AU47" s="143"/>
      <c r="AV47" s="143"/>
      <c r="AW47" s="143"/>
      <c r="AX47" s="143"/>
      <c r="AY47" s="143"/>
      <c r="AZ47" s="143"/>
      <c r="BA47" s="143"/>
      <c r="BB47" s="143"/>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3"/>
      <c r="CK47" s="143"/>
      <c r="CL47" s="143"/>
      <c r="CM47" s="143"/>
      <c r="CN47" s="143"/>
      <c r="CO47" s="143"/>
      <c r="CP47" s="143"/>
    </row>
    <row r="48" spans="9:94" x14ac:dyDescent="0.25">
      <c r="I48" s="143"/>
      <c r="J48" s="143"/>
      <c r="K48" s="143"/>
      <c r="L48" s="143"/>
      <c r="M48" s="143"/>
      <c r="N48" s="143"/>
      <c r="O48" s="143"/>
      <c r="P48" s="143"/>
      <c r="Q48" s="143"/>
      <c r="R48" s="143"/>
      <c r="S48" s="143"/>
      <c r="T48" s="143"/>
      <c r="U48" s="143"/>
      <c r="V48" s="143"/>
      <c r="W48" s="143"/>
      <c r="X48" s="143"/>
      <c r="Y48" s="143"/>
      <c r="Z48" s="143"/>
      <c r="AA48" s="143"/>
      <c r="AB48" s="143"/>
      <c r="AC48" s="143"/>
      <c r="AD48" s="143"/>
      <c r="AE48" s="143"/>
      <c r="AF48" s="143"/>
      <c r="AG48" s="143"/>
      <c r="AH48" s="143"/>
      <c r="AI48" s="143"/>
      <c r="AJ48" s="143"/>
      <c r="AK48" s="143"/>
      <c r="AL48" s="143"/>
      <c r="AM48" s="143"/>
      <c r="AN48" s="143"/>
      <c r="AO48" s="143"/>
      <c r="AP48" s="143"/>
      <c r="AQ48" s="143"/>
      <c r="AR48" s="143"/>
      <c r="AS48" s="143"/>
      <c r="AT48" s="143"/>
      <c r="AU48" s="143"/>
      <c r="AV48" s="143"/>
      <c r="AW48" s="143"/>
      <c r="AX48" s="143"/>
      <c r="AY48" s="143"/>
      <c r="AZ48" s="143"/>
      <c r="BA48" s="143"/>
      <c r="BB48" s="143"/>
      <c r="BC48" s="143"/>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3"/>
      <c r="CK48" s="143"/>
      <c r="CL48" s="143"/>
      <c r="CM48" s="143"/>
      <c r="CN48" s="143"/>
      <c r="CO48" s="143"/>
      <c r="CP48" s="143"/>
    </row>
    <row r="49" spans="9:94" x14ac:dyDescent="0.25">
      <c r="I49" s="143"/>
      <c r="J49" s="143"/>
      <c r="K49" s="143"/>
      <c r="L49" s="143"/>
      <c r="M49" s="143"/>
      <c r="N49" s="143"/>
      <c r="O49" s="143"/>
      <c r="P49" s="143"/>
      <c r="Q49" s="143"/>
      <c r="R49" s="143"/>
      <c r="S49" s="143"/>
      <c r="T49" s="143"/>
      <c r="U49" s="143"/>
      <c r="V49" s="143"/>
      <c r="W49" s="143"/>
      <c r="X49" s="143"/>
      <c r="Y49" s="143"/>
      <c r="Z49" s="143"/>
      <c r="AA49" s="143"/>
      <c r="AB49" s="143"/>
      <c r="AC49" s="143"/>
      <c r="AD49" s="143"/>
      <c r="AE49" s="143"/>
      <c r="AF49" s="143"/>
      <c r="AG49" s="143"/>
      <c r="AH49" s="143"/>
      <c r="AI49" s="143"/>
      <c r="AJ49" s="143"/>
      <c r="AK49" s="143"/>
      <c r="AL49" s="143"/>
      <c r="AM49" s="143"/>
      <c r="AN49" s="143"/>
      <c r="AO49" s="143"/>
      <c r="AP49" s="143"/>
      <c r="AQ49" s="143"/>
      <c r="AR49" s="143"/>
      <c r="AS49" s="143"/>
      <c r="AT49" s="143"/>
      <c r="AU49" s="143"/>
      <c r="AV49" s="143"/>
      <c r="AW49" s="143"/>
      <c r="AX49" s="143"/>
      <c r="AY49" s="143"/>
      <c r="AZ49" s="143"/>
      <c r="BA49" s="143"/>
      <c r="BB49" s="143"/>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3"/>
      <c r="CK49" s="143"/>
      <c r="CL49" s="143"/>
      <c r="CM49" s="143"/>
      <c r="CN49" s="143"/>
      <c r="CO49" s="143"/>
      <c r="CP49" s="143"/>
    </row>
    <row r="50" spans="9:94" x14ac:dyDescent="0.25">
      <c r="I50" s="143"/>
      <c r="J50" s="143"/>
      <c r="K50" s="143"/>
      <c r="L50" s="143"/>
      <c r="M50" s="143"/>
      <c r="N50" s="143"/>
      <c r="O50" s="143"/>
      <c r="P50" s="143"/>
      <c r="Q50" s="143"/>
      <c r="R50" s="143"/>
      <c r="S50" s="143"/>
      <c r="T50" s="143"/>
      <c r="U50" s="143"/>
      <c r="V50" s="143"/>
      <c r="W50" s="143"/>
      <c r="X50" s="143"/>
      <c r="Y50" s="143"/>
      <c r="Z50" s="143"/>
      <c r="AA50" s="143"/>
      <c r="AB50" s="143"/>
      <c r="AC50" s="143"/>
      <c r="AD50" s="143"/>
      <c r="AE50" s="143"/>
      <c r="AF50" s="143"/>
      <c r="AG50" s="143"/>
      <c r="AH50" s="143"/>
      <c r="AI50" s="143"/>
      <c r="AJ50" s="143"/>
      <c r="AK50" s="143"/>
      <c r="AL50" s="143"/>
      <c r="AM50" s="143"/>
      <c r="AN50" s="143"/>
      <c r="AO50" s="143"/>
      <c r="AP50" s="143"/>
      <c r="AQ50" s="143"/>
      <c r="AR50" s="143"/>
      <c r="AS50" s="143"/>
      <c r="AT50" s="143"/>
      <c r="AU50" s="143"/>
      <c r="AV50" s="143"/>
      <c r="AW50" s="143"/>
      <c r="AX50" s="143"/>
      <c r="AY50" s="143"/>
      <c r="AZ50" s="143"/>
      <c r="BA50" s="143"/>
      <c r="BB50" s="143"/>
      <c r="BC50" s="143"/>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3"/>
      <c r="CK50" s="143"/>
      <c r="CL50" s="143"/>
      <c r="CM50" s="143"/>
      <c r="CN50" s="143"/>
      <c r="CO50" s="143"/>
      <c r="CP50" s="143"/>
    </row>
    <row r="51" spans="9:94" x14ac:dyDescent="0.25">
      <c r="I51" s="143"/>
      <c r="J51" s="143"/>
      <c r="K51" s="143"/>
      <c r="L51" s="143"/>
      <c r="M51" s="143"/>
      <c r="N51" s="143"/>
      <c r="O51" s="143"/>
      <c r="P51" s="143"/>
      <c r="Q51" s="143"/>
      <c r="R51" s="143"/>
      <c r="S51" s="143"/>
      <c r="T51" s="143"/>
      <c r="U51" s="143"/>
      <c r="V51" s="143"/>
      <c r="W51" s="143"/>
      <c r="X51" s="143"/>
      <c r="Y51" s="143"/>
      <c r="Z51" s="143"/>
      <c r="AA51" s="143"/>
      <c r="AB51" s="143"/>
      <c r="AC51" s="143"/>
      <c r="AD51" s="143"/>
      <c r="AE51" s="143"/>
      <c r="AF51" s="143"/>
      <c r="AG51" s="143"/>
      <c r="AH51" s="143"/>
      <c r="AI51" s="143"/>
      <c r="AJ51" s="143"/>
      <c r="AK51" s="143"/>
      <c r="AL51" s="143"/>
      <c r="AM51" s="143"/>
      <c r="AN51" s="143"/>
      <c r="AO51" s="143"/>
      <c r="AP51" s="143"/>
      <c r="AQ51" s="143"/>
      <c r="AR51" s="143"/>
      <c r="AS51" s="143"/>
      <c r="AT51" s="143"/>
      <c r="AU51" s="143"/>
      <c r="AV51" s="143"/>
      <c r="AW51" s="143"/>
      <c r="AX51" s="143"/>
      <c r="AY51" s="143"/>
      <c r="AZ51" s="143"/>
      <c r="BA51" s="143"/>
      <c r="BB51" s="143"/>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3"/>
      <c r="CK51" s="143"/>
      <c r="CL51" s="143"/>
      <c r="CM51" s="143"/>
      <c r="CN51" s="143"/>
      <c r="CO51" s="143"/>
      <c r="CP51" s="143"/>
    </row>
    <row r="52" spans="9:94" x14ac:dyDescent="0.25">
      <c r="I52" s="143"/>
      <c r="J52" s="143"/>
      <c r="K52" s="143"/>
      <c r="L52" s="143"/>
      <c r="M52" s="143"/>
      <c r="N52" s="143"/>
      <c r="O52" s="143"/>
      <c r="P52" s="143"/>
      <c r="Q52" s="143"/>
      <c r="R52" s="143"/>
      <c r="S52" s="143"/>
      <c r="T52" s="143"/>
      <c r="U52" s="143"/>
      <c r="V52" s="143"/>
      <c r="W52" s="143"/>
      <c r="X52" s="143"/>
      <c r="Y52" s="143"/>
      <c r="Z52" s="143"/>
      <c r="AA52" s="143"/>
      <c r="AB52" s="143"/>
      <c r="AC52" s="143"/>
      <c r="AD52" s="143"/>
      <c r="AE52" s="143"/>
      <c r="AF52" s="143"/>
      <c r="AG52" s="143"/>
      <c r="AH52" s="143"/>
      <c r="AI52" s="143"/>
      <c r="AJ52" s="143"/>
      <c r="AK52" s="143"/>
      <c r="AL52" s="143"/>
      <c r="AM52" s="143"/>
      <c r="AN52" s="143"/>
      <c r="AO52" s="143"/>
      <c r="AP52" s="143"/>
      <c r="AQ52" s="143"/>
      <c r="AR52" s="143"/>
      <c r="AS52" s="143"/>
      <c r="AT52" s="143"/>
      <c r="AU52" s="143"/>
      <c r="AV52" s="143"/>
      <c r="AW52" s="143"/>
      <c r="AX52" s="143"/>
      <c r="AY52" s="143"/>
      <c r="AZ52" s="143"/>
      <c r="BA52" s="143"/>
      <c r="BB52" s="143"/>
      <c r="BC52" s="143"/>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3"/>
      <c r="CK52" s="143"/>
      <c r="CL52" s="143"/>
      <c r="CM52" s="143"/>
      <c r="CN52" s="143"/>
      <c r="CO52" s="143"/>
      <c r="CP52" s="143"/>
    </row>
    <row r="53" spans="9:94" x14ac:dyDescent="0.25">
      <c r="I53" s="143"/>
      <c r="J53" s="143"/>
      <c r="K53" s="143"/>
      <c r="L53" s="143"/>
      <c r="M53" s="143"/>
      <c r="N53" s="143"/>
      <c r="O53" s="143"/>
      <c r="P53" s="143"/>
      <c r="Q53" s="143"/>
      <c r="R53" s="143"/>
      <c r="S53" s="143"/>
      <c r="T53" s="143"/>
      <c r="U53" s="143"/>
      <c r="V53" s="143"/>
      <c r="W53" s="143"/>
      <c r="X53" s="143"/>
      <c r="Y53" s="143"/>
      <c r="Z53" s="143"/>
      <c r="AA53" s="143"/>
      <c r="AB53" s="143"/>
      <c r="AC53" s="143"/>
      <c r="AD53" s="143"/>
      <c r="AE53" s="143"/>
      <c r="AF53" s="143"/>
      <c r="AG53" s="143"/>
      <c r="AH53" s="143"/>
      <c r="AI53" s="143"/>
      <c r="AJ53" s="143"/>
      <c r="AK53" s="143"/>
      <c r="AL53" s="143"/>
      <c r="AM53" s="143"/>
      <c r="AN53" s="143"/>
      <c r="AO53" s="143"/>
      <c r="AP53" s="143"/>
      <c r="AQ53" s="143"/>
      <c r="AR53" s="143"/>
      <c r="AS53" s="143"/>
      <c r="AT53" s="143"/>
      <c r="AU53" s="143"/>
      <c r="AV53" s="143"/>
      <c r="AW53" s="143"/>
      <c r="AX53" s="143"/>
      <c r="AY53" s="143"/>
      <c r="AZ53" s="143"/>
      <c r="BA53" s="143"/>
      <c r="BB53" s="143"/>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3"/>
      <c r="CK53" s="143"/>
      <c r="CL53" s="143"/>
      <c r="CM53" s="143"/>
      <c r="CN53" s="143"/>
      <c r="CO53" s="143"/>
      <c r="CP53" s="143"/>
    </row>
    <row r="54" spans="9:94" x14ac:dyDescent="0.25">
      <c r="I54" s="143"/>
      <c r="J54" s="143"/>
      <c r="K54" s="143"/>
      <c r="L54" s="143"/>
      <c r="M54" s="143"/>
      <c r="N54" s="143"/>
      <c r="O54" s="143"/>
      <c r="P54" s="143"/>
      <c r="Q54" s="143"/>
      <c r="R54" s="143"/>
      <c r="S54" s="143"/>
      <c r="T54" s="143"/>
      <c r="U54" s="143"/>
      <c r="V54" s="143"/>
      <c r="W54" s="143"/>
      <c r="X54" s="143"/>
      <c r="Y54" s="143"/>
      <c r="Z54" s="143"/>
      <c r="AA54" s="143"/>
      <c r="AB54" s="143"/>
      <c r="AC54" s="143"/>
      <c r="AD54" s="143"/>
      <c r="AE54" s="143"/>
      <c r="AF54" s="143"/>
      <c r="AG54" s="143"/>
      <c r="AH54" s="143"/>
      <c r="AI54" s="143"/>
      <c r="AJ54" s="143"/>
      <c r="AK54" s="143"/>
      <c r="AL54" s="143"/>
      <c r="AM54" s="143"/>
      <c r="AN54" s="143"/>
      <c r="AO54" s="143"/>
      <c r="AP54" s="143"/>
      <c r="AQ54" s="143"/>
      <c r="AR54" s="143"/>
      <c r="AS54" s="143"/>
      <c r="AT54" s="143"/>
      <c r="AU54" s="143"/>
      <c r="AV54" s="143"/>
      <c r="AW54" s="143"/>
      <c r="AX54" s="143"/>
      <c r="AY54" s="143"/>
      <c r="AZ54" s="143"/>
      <c r="BA54" s="143"/>
      <c r="BB54" s="143"/>
      <c r="BC54" s="143"/>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3"/>
      <c r="CK54" s="143"/>
      <c r="CL54" s="143"/>
      <c r="CM54" s="143"/>
      <c r="CN54" s="143"/>
      <c r="CO54" s="143"/>
      <c r="CP54" s="143"/>
    </row>
    <row r="55" spans="9:94" x14ac:dyDescent="0.25">
      <c r="I55" s="143"/>
      <c r="J55" s="143"/>
      <c r="K55" s="143"/>
      <c r="L55" s="143"/>
      <c r="M55" s="143"/>
      <c r="N55" s="143"/>
      <c r="O55" s="143"/>
      <c r="P55" s="143"/>
      <c r="Q55" s="143"/>
      <c r="R55" s="143"/>
      <c r="S55" s="143"/>
      <c r="T55" s="143"/>
      <c r="U55" s="143"/>
      <c r="V55" s="143"/>
      <c r="W55" s="143"/>
      <c r="X55" s="143"/>
      <c r="Y55" s="143"/>
      <c r="Z55" s="143"/>
      <c r="AA55" s="143"/>
      <c r="AB55" s="143"/>
      <c r="AC55" s="143"/>
      <c r="AD55" s="143"/>
      <c r="AE55" s="143"/>
      <c r="AF55" s="143"/>
      <c r="AG55" s="143"/>
      <c r="AH55" s="143"/>
      <c r="AI55" s="143"/>
      <c r="AJ55" s="143"/>
      <c r="AK55" s="143"/>
      <c r="AL55" s="143"/>
      <c r="AM55" s="143"/>
      <c r="AN55" s="143"/>
      <c r="AO55" s="143"/>
      <c r="AP55" s="143"/>
      <c r="AQ55" s="143"/>
      <c r="AR55" s="143"/>
      <c r="AS55" s="143"/>
      <c r="AT55" s="143"/>
      <c r="AU55" s="143"/>
      <c r="AV55" s="143"/>
      <c r="AW55" s="143"/>
      <c r="AX55" s="143"/>
      <c r="AY55" s="143"/>
      <c r="AZ55" s="143"/>
      <c r="BA55" s="143"/>
      <c r="BB55" s="143"/>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3"/>
      <c r="CK55" s="143"/>
      <c r="CL55" s="143"/>
      <c r="CM55" s="143"/>
      <c r="CN55" s="143"/>
      <c r="CO55" s="143"/>
      <c r="CP55" s="143"/>
    </row>
    <row r="56" spans="9:94" x14ac:dyDescent="0.25">
      <c r="I56" s="143"/>
      <c r="J56" s="143"/>
      <c r="K56" s="143"/>
      <c r="L56" s="143"/>
      <c r="M56" s="143"/>
      <c r="N56" s="143"/>
      <c r="O56" s="143"/>
      <c r="P56" s="143"/>
      <c r="Q56" s="143"/>
      <c r="R56" s="143"/>
      <c r="S56" s="143"/>
      <c r="T56" s="143"/>
      <c r="U56" s="143"/>
      <c r="V56" s="143"/>
      <c r="W56" s="143"/>
      <c r="X56" s="143"/>
      <c r="Y56" s="143"/>
      <c r="Z56" s="143"/>
      <c r="AA56" s="143"/>
      <c r="AB56" s="143"/>
      <c r="AC56" s="143"/>
      <c r="AD56" s="143"/>
      <c r="AE56" s="143"/>
      <c r="AF56" s="143"/>
      <c r="AG56" s="143"/>
      <c r="AH56" s="143"/>
      <c r="AI56" s="143"/>
      <c r="AJ56" s="143"/>
      <c r="AK56" s="143"/>
      <c r="AL56" s="143"/>
      <c r="AM56" s="143"/>
      <c r="AN56" s="143"/>
      <c r="AO56" s="143"/>
      <c r="AP56" s="143"/>
      <c r="AQ56" s="143"/>
      <c r="AR56" s="143"/>
      <c r="AS56" s="143"/>
      <c r="AT56" s="143"/>
      <c r="AU56" s="143"/>
      <c r="AV56" s="143"/>
      <c r="AW56" s="143"/>
      <c r="AX56" s="143"/>
      <c r="AY56" s="143"/>
      <c r="AZ56" s="143"/>
      <c r="BA56" s="143"/>
      <c r="BB56" s="143"/>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3"/>
      <c r="CK56" s="143"/>
      <c r="CL56" s="143"/>
      <c r="CM56" s="143"/>
      <c r="CN56" s="143"/>
      <c r="CO56" s="143"/>
      <c r="CP56" s="143"/>
    </row>
    <row r="57" spans="9:94" x14ac:dyDescent="0.25">
      <c r="I57" s="143"/>
      <c r="J57" s="143"/>
      <c r="K57" s="143"/>
      <c r="L57" s="143"/>
      <c r="M57" s="143"/>
      <c r="N57" s="143"/>
      <c r="O57" s="143"/>
      <c r="P57" s="143"/>
      <c r="Q57" s="143"/>
      <c r="R57" s="143"/>
      <c r="S57" s="143"/>
      <c r="T57" s="143"/>
      <c r="U57" s="143"/>
      <c r="V57" s="143"/>
      <c r="W57" s="143"/>
      <c r="X57" s="143"/>
      <c r="Y57" s="143"/>
      <c r="Z57" s="143"/>
      <c r="AA57" s="143"/>
      <c r="AB57" s="143"/>
      <c r="AC57" s="143"/>
      <c r="AD57" s="143"/>
      <c r="AE57" s="143"/>
      <c r="AF57" s="143"/>
      <c r="AG57" s="143"/>
      <c r="AH57" s="143"/>
      <c r="AI57" s="143"/>
      <c r="AJ57" s="143"/>
      <c r="AK57" s="143"/>
      <c r="AL57" s="143"/>
      <c r="AM57" s="143"/>
      <c r="AN57" s="143"/>
      <c r="AO57" s="143"/>
      <c r="AP57" s="143"/>
      <c r="AQ57" s="143"/>
      <c r="AR57" s="143"/>
      <c r="AS57" s="143"/>
      <c r="AT57" s="143"/>
      <c r="AU57" s="143"/>
      <c r="AV57" s="143"/>
      <c r="AW57" s="143"/>
      <c r="AX57" s="143"/>
      <c r="AY57" s="143"/>
      <c r="AZ57" s="143"/>
      <c r="BA57" s="143"/>
      <c r="BB57" s="143"/>
      <c r="BC57" s="143"/>
      <c r="BD57" s="143"/>
      <c r="BE57" s="143"/>
      <c r="BF57" s="143"/>
      <c r="BG57" s="143"/>
      <c r="BH57" s="143"/>
      <c r="BI57" s="143"/>
      <c r="BJ57" s="143"/>
      <c r="BK57" s="143"/>
      <c r="BL57" s="143"/>
      <c r="BM57" s="143"/>
      <c r="BN57" s="143"/>
      <c r="BO57" s="143"/>
      <c r="BP57" s="143"/>
      <c r="BQ57" s="143"/>
      <c r="BR57" s="143"/>
      <c r="BS57" s="143"/>
      <c r="BT57" s="143"/>
      <c r="BU57" s="143"/>
      <c r="BV57" s="143"/>
      <c r="BW57" s="143"/>
      <c r="BX57" s="143"/>
      <c r="BY57" s="143"/>
      <c r="BZ57" s="143"/>
      <c r="CA57" s="143"/>
      <c r="CB57" s="143"/>
      <c r="CC57" s="143"/>
      <c r="CD57" s="143"/>
      <c r="CE57" s="143"/>
      <c r="CF57" s="143"/>
      <c r="CG57" s="143"/>
      <c r="CH57" s="143"/>
      <c r="CI57" s="143"/>
      <c r="CJ57" s="143"/>
      <c r="CK57" s="143"/>
      <c r="CL57" s="143"/>
      <c r="CM57" s="143"/>
      <c r="CN57" s="143"/>
      <c r="CO57" s="143"/>
      <c r="CP57" s="143"/>
    </row>
    <row r="58" spans="9:94" x14ac:dyDescent="0.25">
      <c r="I58" s="143"/>
      <c r="J58" s="143"/>
      <c r="K58" s="143"/>
      <c r="L58" s="143"/>
      <c r="M58" s="143"/>
      <c r="N58" s="143"/>
      <c r="O58" s="143"/>
      <c r="P58" s="143"/>
      <c r="Q58" s="143"/>
      <c r="R58" s="143"/>
      <c r="S58" s="143"/>
      <c r="T58" s="143"/>
      <c r="U58" s="143"/>
      <c r="V58" s="143"/>
      <c r="W58" s="143"/>
      <c r="X58" s="143"/>
      <c r="Y58" s="143"/>
      <c r="Z58" s="143"/>
      <c r="AA58" s="143"/>
      <c r="AB58" s="143"/>
      <c r="AC58" s="143"/>
      <c r="AD58" s="143"/>
      <c r="AE58" s="143"/>
      <c r="AF58" s="143"/>
      <c r="AG58" s="143"/>
      <c r="AH58" s="143"/>
      <c r="AI58" s="143"/>
      <c r="AJ58" s="143"/>
      <c r="AK58" s="143"/>
      <c r="AL58" s="143"/>
      <c r="AM58" s="143"/>
      <c r="AN58" s="143"/>
      <c r="AO58" s="143"/>
      <c r="AP58" s="143"/>
      <c r="AQ58" s="143"/>
      <c r="AR58" s="143"/>
      <c r="AS58" s="143"/>
      <c r="AT58" s="143"/>
      <c r="AU58" s="143"/>
      <c r="AV58" s="143"/>
      <c r="AW58" s="143"/>
      <c r="AX58" s="143"/>
      <c r="AY58" s="143"/>
      <c r="AZ58" s="143"/>
      <c r="BA58" s="143"/>
      <c r="BB58" s="143"/>
      <c r="BC58" s="143"/>
      <c r="BD58" s="143"/>
      <c r="BE58" s="143"/>
      <c r="BF58" s="143"/>
      <c r="BG58" s="143"/>
      <c r="BH58" s="143"/>
      <c r="BI58" s="143"/>
      <c r="BJ58" s="143"/>
      <c r="BK58" s="143"/>
      <c r="BL58" s="143"/>
      <c r="BM58" s="143"/>
      <c r="BN58" s="143"/>
      <c r="BO58" s="143"/>
      <c r="BP58" s="143"/>
      <c r="BQ58" s="143"/>
      <c r="BR58" s="143"/>
      <c r="BS58" s="143"/>
      <c r="BT58" s="143"/>
      <c r="BU58" s="143"/>
      <c r="BV58" s="143"/>
      <c r="BW58" s="143"/>
      <c r="BX58" s="143"/>
      <c r="BY58" s="143"/>
      <c r="BZ58" s="143"/>
      <c r="CA58" s="143"/>
      <c r="CB58" s="143"/>
      <c r="CC58" s="143"/>
      <c r="CD58" s="143"/>
      <c r="CE58" s="143"/>
      <c r="CF58" s="143"/>
      <c r="CG58" s="143"/>
      <c r="CH58" s="143"/>
      <c r="CI58" s="143"/>
      <c r="CJ58" s="143"/>
      <c r="CK58" s="143"/>
      <c r="CL58" s="143"/>
      <c r="CM58" s="143"/>
      <c r="CN58" s="143"/>
      <c r="CO58" s="143"/>
      <c r="CP58" s="143"/>
    </row>
    <row r="59" spans="9:94" x14ac:dyDescent="0.25">
      <c r="I59" s="143"/>
      <c r="J59" s="143"/>
      <c r="K59" s="143"/>
      <c r="L59" s="143"/>
      <c r="M59" s="143"/>
      <c r="N59" s="143"/>
      <c r="O59" s="143"/>
      <c r="P59" s="143"/>
      <c r="Q59" s="143"/>
      <c r="R59" s="143"/>
      <c r="S59" s="143"/>
      <c r="T59" s="143"/>
      <c r="U59" s="143"/>
      <c r="V59" s="143"/>
      <c r="W59" s="143"/>
      <c r="X59" s="143"/>
      <c r="Y59" s="143"/>
      <c r="Z59" s="143"/>
      <c r="AA59" s="143"/>
      <c r="AB59" s="143"/>
      <c r="AC59" s="143"/>
      <c r="AD59" s="143"/>
      <c r="AE59" s="143"/>
      <c r="AF59" s="143"/>
      <c r="AG59" s="143"/>
      <c r="AH59" s="143"/>
      <c r="AI59" s="143"/>
      <c r="AJ59" s="143"/>
      <c r="AK59" s="143"/>
      <c r="AL59" s="143"/>
      <c r="AM59" s="143"/>
      <c r="AN59" s="143"/>
      <c r="AO59" s="143"/>
      <c r="AP59" s="143"/>
      <c r="AQ59" s="143"/>
      <c r="AR59" s="143"/>
      <c r="AS59" s="143"/>
      <c r="AT59" s="143"/>
      <c r="AU59" s="143"/>
      <c r="AV59" s="143"/>
      <c r="AW59" s="143"/>
      <c r="AX59" s="143"/>
      <c r="AY59" s="143"/>
      <c r="AZ59" s="143"/>
      <c r="BA59" s="143"/>
      <c r="BB59" s="143"/>
      <c r="BC59" s="143"/>
      <c r="BD59" s="143"/>
      <c r="BE59" s="143"/>
      <c r="BF59" s="143"/>
      <c r="BG59" s="143"/>
      <c r="BH59" s="143"/>
      <c r="BI59" s="143"/>
      <c r="BJ59" s="143"/>
      <c r="BK59" s="143"/>
      <c r="BL59" s="143"/>
      <c r="BM59" s="143"/>
      <c r="BN59" s="143"/>
      <c r="BO59" s="143"/>
      <c r="BP59" s="143"/>
      <c r="BQ59" s="143"/>
      <c r="BR59" s="143"/>
      <c r="BS59" s="143"/>
      <c r="BT59" s="143"/>
      <c r="BU59" s="143"/>
      <c r="BV59" s="143"/>
      <c r="BW59" s="143"/>
      <c r="BX59" s="143"/>
      <c r="BY59" s="143"/>
      <c r="BZ59" s="143"/>
      <c r="CA59" s="143"/>
      <c r="CB59" s="143"/>
      <c r="CC59" s="143"/>
      <c r="CD59" s="143"/>
      <c r="CE59" s="143"/>
      <c r="CF59" s="143"/>
      <c r="CG59" s="143"/>
      <c r="CH59" s="143"/>
      <c r="CI59" s="143"/>
      <c r="CJ59" s="143"/>
      <c r="CK59" s="143"/>
      <c r="CL59" s="143"/>
      <c r="CM59" s="143"/>
      <c r="CN59" s="143"/>
      <c r="CO59" s="143"/>
      <c r="CP59" s="143"/>
    </row>
    <row r="60" spans="9:94" x14ac:dyDescent="0.25">
      <c r="I60" s="143"/>
      <c r="J60" s="143"/>
      <c r="K60" s="143"/>
      <c r="L60" s="143"/>
      <c r="M60" s="143"/>
      <c r="N60" s="143"/>
      <c r="O60" s="143"/>
      <c r="P60" s="143"/>
      <c r="Q60" s="143"/>
      <c r="R60" s="143"/>
      <c r="S60" s="143"/>
      <c r="T60" s="143"/>
      <c r="U60" s="143"/>
      <c r="V60" s="143"/>
      <c r="W60" s="143"/>
      <c r="X60" s="143"/>
      <c r="Y60" s="143"/>
      <c r="Z60" s="143"/>
      <c r="AA60" s="143"/>
      <c r="AB60" s="143"/>
      <c r="AC60" s="143"/>
      <c r="AD60" s="143"/>
      <c r="AE60" s="143"/>
      <c r="AF60" s="143"/>
      <c r="AG60" s="143"/>
      <c r="AH60" s="143"/>
      <c r="AI60" s="143"/>
      <c r="AJ60" s="143"/>
      <c r="AK60" s="143"/>
      <c r="AL60" s="143"/>
      <c r="AM60" s="143"/>
      <c r="AN60" s="143"/>
      <c r="AO60" s="143"/>
      <c r="AP60" s="143"/>
      <c r="AQ60" s="143"/>
      <c r="AR60" s="143"/>
      <c r="AS60" s="143"/>
      <c r="AT60" s="143"/>
      <c r="AU60" s="143"/>
      <c r="AV60" s="143"/>
      <c r="AW60" s="143"/>
      <c r="AX60" s="143"/>
      <c r="AY60" s="143"/>
      <c r="AZ60" s="143"/>
      <c r="BA60" s="143"/>
      <c r="BB60" s="143"/>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3"/>
      <c r="CK60" s="143"/>
      <c r="CL60" s="143"/>
      <c r="CM60" s="143"/>
      <c r="CN60" s="143"/>
      <c r="CO60" s="143"/>
      <c r="CP60" s="143"/>
    </row>
    <row r="61" spans="9:94" x14ac:dyDescent="0.25">
      <c r="I61" s="143"/>
      <c r="J61" s="143"/>
      <c r="K61" s="143"/>
      <c r="L61" s="143"/>
      <c r="M61" s="143"/>
      <c r="N61" s="143"/>
      <c r="O61" s="143"/>
      <c r="P61" s="143"/>
      <c r="Q61" s="143"/>
      <c r="R61" s="143"/>
      <c r="S61" s="143"/>
      <c r="T61" s="143"/>
      <c r="U61" s="143"/>
      <c r="V61" s="143"/>
      <c r="W61" s="143"/>
      <c r="X61" s="143"/>
      <c r="Y61" s="143"/>
      <c r="Z61" s="143"/>
      <c r="AA61" s="143"/>
      <c r="AB61" s="143"/>
      <c r="AC61" s="143"/>
      <c r="AD61" s="143"/>
      <c r="AE61" s="143"/>
      <c r="AF61" s="143"/>
      <c r="AG61" s="143"/>
      <c r="AH61" s="143"/>
      <c r="AI61" s="143"/>
      <c r="AJ61" s="143"/>
      <c r="AK61" s="143"/>
      <c r="AL61" s="143"/>
      <c r="AM61" s="143"/>
      <c r="AN61" s="143"/>
      <c r="AO61" s="143"/>
      <c r="AP61" s="143"/>
      <c r="AQ61" s="143"/>
      <c r="AR61" s="143"/>
      <c r="AS61" s="143"/>
      <c r="AT61" s="143"/>
      <c r="AU61" s="143"/>
      <c r="AV61" s="143"/>
      <c r="AW61" s="143"/>
      <c r="AX61" s="143"/>
      <c r="AY61" s="143"/>
      <c r="AZ61" s="143"/>
      <c r="BA61" s="143"/>
      <c r="BB61" s="143"/>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3"/>
      <c r="CK61" s="143"/>
      <c r="CL61" s="143"/>
      <c r="CM61" s="143"/>
      <c r="CN61" s="143"/>
      <c r="CO61" s="143"/>
      <c r="CP61" s="143"/>
    </row>
    <row r="62" spans="9:94" x14ac:dyDescent="0.25">
      <c r="I62" s="143"/>
      <c r="J62" s="143"/>
      <c r="K62" s="143"/>
      <c r="L62" s="143"/>
      <c r="M62" s="143"/>
      <c r="N62" s="143"/>
      <c r="O62" s="143"/>
      <c r="P62" s="143"/>
      <c r="Q62" s="143"/>
      <c r="R62" s="143"/>
      <c r="S62" s="143"/>
      <c r="T62" s="143"/>
      <c r="U62" s="143"/>
      <c r="V62" s="143"/>
      <c r="W62" s="143"/>
      <c r="X62" s="143"/>
      <c r="Y62" s="143"/>
      <c r="Z62" s="143"/>
      <c r="AA62" s="143"/>
      <c r="AB62" s="143"/>
      <c r="AC62" s="143"/>
      <c r="AD62" s="143"/>
      <c r="AE62" s="143"/>
      <c r="AF62" s="143"/>
      <c r="AG62" s="143"/>
      <c r="AH62" s="143"/>
      <c r="AI62" s="143"/>
      <c r="AJ62" s="143"/>
      <c r="AK62" s="143"/>
      <c r="AL62" s="143"/>
      <c r="AM62" s="143"/>
      <c r="AN62" s="143"/>
      <c r="AO62" s="143"/>
      <c r="AP62" s="143"/>
      <c r="AQ62" s="143"/>
      <c r="AR62" s="143"/>
      <c r="AS62" s="143"/>
      <c r="AT62" s="143"/>
      <c r="AU62" s="143"/>
      <c r="AV62" s="143"/>
      <c r="AW62" s="143"/>
      <c r="AX62" s="143"/>
      <c r="AY62" s="143"/>
      <c r="AZ62" s="143"/>
      <c r="BA62" s="143"/>
      <c r="BB62" s="143"/>
      <c r="BC62" s="143"/>
      <c r="BD62" s="143"/>
      <c r="BE62" s="143"/>
      <c r="BF62" s="143"/>
      <c r="BG62" s="143"/>
      <c r="BH62" s="143"/>
      <c r="BI62" s="143"/>
      <c r="BJ62" s="143"/>
      <c r="BK62" s="143"/>
      <c r="BL62" s="143"/>
      <c r="BM62" s="143"/>
      <c r="BN62" s="143"/>
      <c r="BO62" s="143"/>
      <c r="BP62" s="143"/>
      <c r="BQ62" s="143"/>
      <c r="BR62" s="143"/>
      <c r="BS62" s="143"/>
      <c r="BT62" s="143"/>
      <c r="BU62" s="143"/>
      <c r="BV62" s="143"/>
      <c r="BW62" s="143"/>
      <c r="BX62" s="143"/>
      <c r="BY62" s="143"/>
      <c r="BZ62" s="143"/>
      <c r="CA62" s="143"/>
      <c r="CB62" s="143"/>
      <c r="CC62" s="143"/>
      <c r="CD62" s="143"/>
      <c r="CE62" s="143"/>
      <c r="CF62" s="143"/>
      <c r="CG62" s="143"/>
      <c r="CH62" s="143"/>
      <c r="CI62" s="143"/>
      <c r="CJ62" s="143"/>
      <c r="CK62" s="143"/>
      <c r="CL62" s="143"/>
      <c r="CM62" s="143"/>
      <c r="CN62" s="143"/>
      <c r="CO62" s="143"/>
      <c r="CP62" s="143"/>
    </row>
    <row r="63" spans="9:94" x14ac:dyDescent="0.25">
      <c r="I63" s="143"/>
      <c r="J63" s="143"/>
      <c r="K63" s="143"/>
      <c r="L63" s="143"/>
      <c r="M63" s="143"/>
      <c r="N63" s="143"/>
      <c r="O63" s="143"/>
      <c r="P63" s="143"/>
      <c r="Q63" s="143"/>
      <c r="R63" s="143"/>
      <c r="S63" s="143"/>
      <c r="T63" s="143"/>
      <c r="U63" s="143"/>
      <c r="V63" s="143"/>
      <c r="W63" s="143"/>
      <c r="X63" s="143"/>
      <c r="Y63" s="143"/>
      <c r="Z63" s="143"/>
      <c r="AA63" s="143"/>
      <c r="AB63" s="143"/>
      <c r="AC63" s="143"/>
      <c r="AD63" s="143"/>
      <c r="AE63" s="143"/>
      <c r="AF63" s="143"/>
      <c r="AG63" s="143"/>
      <c r="AH63" s="143"/>
      <c r="AI63" s="143"/>
      <c r="AJ63" s="143"/>
      <c r="AK63" s="143"/>
      <c r="AL63" s="143"/>
      <c r="AM63" s="143"/>
      <c r="AN63" s="143"/>
      <c r="AO63" s="143"/>
      <c r="AP63" s="143"/>
      <c r="AQ63" s="143"/>
      <c r="AR63" s="143"/>
      <c r="AS63" s="143"/>
      <c r="AT63" s="143"/>
      <c r="AU63" s="143"/>
      <c r="AV63" s="143"/>
      <c r="AW63" s="143"/>
      <c r="AX63" s="143"/>
      <c r="AY63" s="143"/>
      <c r="AZ63" s="143"/>
      <c r="BA63" s="143"/>
      <c r="BB63" s="143"/>
      <c r="BC63" s="143"/>
      <c r="BD63" s="143"/>
      <c r="BE63" s="143"/>
      <c r="BF63" s="143"/>
      <c r="BG63" s="143"/>
      <c r="BH63" s="143"/>
      <c r="BI63" s="143"/>
      <c r="BJ63" s="143"/>
      <c r="BK63" s="143"/>
      <c r="BL63" s="143"/>
      <c r="BM63" s="143"/>
      <c r="BN63" s="143"/>
      <c r="BO63" s="143"/>
      <c r="BP63" s="143"/>
      <c r="BQ63" s="143"/>
      <c r="BR63" s="143"/>
      <c r="BS63" s="143"/>
      <c r="BT63" s="143"/>
      <c r="BU63" s="143"/>
      <c r="BV63" s="143"/>
      <c r="BW63" s="143"/>
      <c r="BX63" s="143"/>
      <c r="BY63" s="143"/>
      <c r="BZ63" s="143"/>
      <c r="CA63" s="143"/>
      <c r="CB63" s="143"/>
      <c r="CC63" s="143"/>
      <c r="CD63" s="143"/>
      <c r="CE63" s="143"/>
      <c r="CF63" s="143"/>
      <c r="CG63" s="143"/>
      <c r="CH63" s="143"/>
      <c r="CI63" s="143"/>
      <c r="CJ63" s="143"/>
      <c r="CK63" s="143"/>
      <c r="CL63" s="143"/>
      <c r="CM63" s="143"/>
      <c r="CN63" s="143"/>
      <c r="CO63" s="143"/>
      <c r="CP63" s="143"/>
    </row>
    <row r="64" spans="9:94" x14ac:dyDescent="0.25">
      <c r="I64" s="143"/>
      <c r="J64" s="143"/>
      <c r="K64" s="143"/>
      <c r="L64" s="143"/>
      <c r="M64" s="143"/>
      <c r="N64" s="143"/>
      <c r="O64" s="143"/>
      <c r="P64" s="143"/>
      <c r="Q64" s="143"/>
      <c r="R64" s="143"/>
      <c r="S64" s="143"/>
      <c r="T64" s="143"/>
      <c r="U64" s="143"/>
      <c r="V64" s="143"/>
      <c r="W64" s="143"/>
      <c r="X64" s="143"/>
      <c r="Y64" s="143"/>
      <c r="Z64" s="143"/>
      <c r="AA64" s="143"/>
      <c r="AB64" s="143"/>
      <c r="AC64" s="143"/>
      <c r="AD64" s="143"/>
      <c r="AE64" s="143"/>
      <c r="AF64" s="143"/>
      <c r="AG64" s="143"/>
      <c r="AH64" s="143"/>
      <c r="AI64" s="143"/>
      <c r="AJ64" s="143"/>
      <c r="AK64" s="143"/>
      <c r="AL64" s="143"/>
      <c r="AM64" s="143"/>
      <c r="AN64" s="143"/>
      <c r="AO64" s="143"/>
      <c r="AP64" s="143"/>
      <c r="AQ64" s="143"/>
      <c r="AR64" s="143"/>
      <c r="AS64" s="143"/>
      <c r="AT64" s="143"/>
      <c r="AU64" s="143"/>
      <c r="AV64" s="143"/>
      <c r="AW64" s="143"/>
      <c r="AX64" s="143"/>
      <c r="AY64" s="143"/>
      <c r="AZ64" s="143"/>
      <c r="BA64" s="143"/>
      <c r="BB64" s="143"/>
      <c r="BC64" s="143"/>
      <c r="BD64" s="143"/>
      <c r="BE64" s="143"/>
      <c r="BF64" s="143"/>
      <c r="BG64" s="143"/>
      <c r="BH64" s="143"/>
      <c r="BI64" s="143"/>
      <c r="BJ64" s="143"/>
      <c r="BK64" s="143"/>
      <c r="BL64" s="143"/>
      <c r="BM64" s="143"/>
      <c r="BN64" s="143"/>
      <c r="BO64" s="143"/>
      <c r="BP64" s="143"/>
      <c r="BQ64" s="143"/>
      <c r="BR64" s="143"/>
      <c r="BS64" s="143"/>
      <c r="BT64" s="143"/>
      <c r="BU64" s="143"/>
      <c r="BV64" s="143"/>
      <c r="BW64" s="143"/>
      <c r="BX64" s="143"/>
      <c r="BY64" s="143"/>
      <c r="BZ64" s="143"/>
      <c r="CA64" s="143"/>
      <c r="CB64" s="143"/>
      <c r="CC64" s="143"/>
      <c r="CD64" s="143"/>
      <c r="CE64" s="143"/>
      <c r="CF64" s="143"/>
      <c r="CG64" s="143"/>
      <c r="CH64" s="143"/>
      <c r="CI64" s="143"/>
      <c r="CJ64" s="143"/>
      <c r="CK64" s="143"/>
      <c r="CL64" s="143"/>
      <c r="CM64" s="143"/>
      <c r="CN64" s="143"/>
      <c r="CO64" s="143"/>
      <c r="CP64" s="143"/>
    </row>
    <row r="65" spans="9:94" x14ac:dyDescent="0.25">
      <c r="I65" s="143"/>
      <c r="J65" s="143"/>
      <c r="K65" s="143"/>
      <c r="L65" s="143"/>
      <c r="M65" s="143"/>
      <c r="N65" s="143"/>
      <c r="O65" s="143"/>
      <c r="P65" s="143"/>
      <c r="Q65" s="143"/>
      <c r="R65" s="143"/>
      <c r="S65" s="143"/>
      <c r="T65" s="143"/>
      <c r="U65" s="143"/>
      <c r="V65" s="143"/>
      <c r="W65" s="143"/>
      <c r="X65" s="143"/>
      <c r="Y65" s="143"/>
      <c r="Z65" s="143"/>
      <c r="AA65" s="143"/>
      <c r="AB65" s="143"/>
      <c r="AC65" s="143"/>
      <c r="AD65" s="143"/>
      <c r="AE65" s="143"/>
      <c r="AF65" s="143"/>
      <c r="AG65" s="143"/>
      <c r="AH65" s="143"/>
      <c r="AI65" s="143"/>
      <c r="AJ65" s="143"/>
      <c r="AK65" s="143"/>
      <c r="AL65" s="143"/>
      <c r="AM65" s="143"/>
      <c r="AN65" s="143"/>
      <c r="AO65" s="143"/>
      <c r="AP65" s="143"/>
      <c r="AQ65" s="143"/>
      <c r="AR65" s="143"/>
      <c r="AS65" s="143"/>
      <c r="AT65" s="143"/>
      <c r="AU65" s="143"/>
      <c r="AV65" s="143"/>
      <c r="AW65" s="143"/>
      <c r="AX65" s="143"/>
      <c r="AY65" s="143"/>
      <c r="AZ65" s="143"/>
      <c r="BA65" s="143"/>
      <c r="BB65" s="143"/>
      <c r="BC65" s="143"/>
      <c r="BD65" s="143"/>
      <c r="BE65" s="143"/>
      <c r="BF65" s="143"/>
      <c r="BG65" s="143"/>
      <c r="BH65" s="143"/>
      <c r="BI65" s="143"/>
      <c r="BJ65" s="143"/>
      <c r="BK65" s="143"/>
      <c r="BL65" s="143"/>
      <c r="BM65" s="143"/>
      <c r="BN65" s="143"/>
      <c r="BO65" s="143"/>
      <c r="BP65" s="143"/>
      <c r="BQ65" s="143"/>
      <c r="BR65" s="143"/>
      <c r="BS65" s="143"/>
      <c r="BT65" s="143"/>
      <c r="BU65" s="143"/>
      <c r="BV65" s="143"/>
      <c r="BW65" s="143"/>
      <c r="BX65" s="143"/>
      <c r="BY65" s="143"/>
      <c r="BZ65" s="143"/>
      <c r="CA65" s="143"/>
      <c r="CB65" s="143"/>
      <c r="CC65" s="143"/>
      <c r="CD65" s="143"/>
      <c r="CE65" s="143"/>
      <c r="CF65" s="143"/>
      <c r="CG65" s="143"/>
      <c r="CH65" s="143"/>
      <c r="CI65" s="143"/>
      <c r="CJ65" s="143"/>
      <c r="CK65" s="143"/>
      <c r="CL65" s="143"/>
      <c r="CM65" s="143"/>
      <c r="CN65" s="143"/>
      <c r="CO65" s="143"/>
      <c r="CP65" s="143"/>
    </row>
    <row r="66" spans="9:94" x14ac:dyDescent="0.25">
      <c r="I66" s="143"/>
      <c r="J66" s="143"/>
      <c r="K66" s="143"/>
      <c r="L66" s="143"/>
      <c r="M66" s="143"/>
      <c r="N66" s="143"/>
      <c r="O66" s="143"/>
      <c r="P66" s="143"/>
      <c r="Q66" s="143"/>
      <c r="R66" s="143"/>
      <c r="S66" s="143"/>
      <c r="T66" s="143"/>
      <c r="U66" s="143"/>
      <c r="V66" s="143"/>
      <c r="W66" s="143"/>
      <c r="X66" s="143"/>
      <c r="Y66" s="143"/>
      <c r="Z66" s="143"/>
      <c r="AA66" s="143"/>
      <c r="AB66" s="143"/>
      <c r="AC66" s="143"/>
      <c r="AD66" s="143"/>
      <c r="AE66" s="143"/>
      <c r="AF66" s="143"/>
      <c r="AG66" s="143"/>
      <c r="AH66" s="143"/>
      <c r="AI66" s="143"/>
      <c r="AJ66" s="143"/>
      <c r="AK66" s="143"/>
      <c r="AL66" s="143"/>
      <c r="AM66" s="143"/>
      <c r="AN66" s="143"/>
      <c r="AO66" s="143"/>
      <c r="AP66" s="143"/>
      <c r="AQ66" s="143"/>
      <c r="AR66" s="143"/>
      <c r="AS66" s="143"/>
      <c r="AT66" s="143"/>
      <c r="AU66" s="143"/>
      <c r="AV66" s="143"/>
      <c r="AW66" s="143"/>
      <c r="AX66" s="143"/>
      <c r="AY66" s="143"/>
      <c r="AZ66" s="143"/>
      <c r="BA66" s="143"/>
      <c r="BB66" s="143"/>
      <c r="BC66" s="143"/>
      <c r="BD66" s="143"/>
      <c r="BE66" s="143"/>
      <c r="BF66" s="143"/>
      <c r="BG66" s="143"/>
      <c r="BH66" s="143"/>
      <c r="BI66" s="143"/>
      <c r="BJ66" s="143"/>
      <c r="BK66" s="143"/>
      <c r="BL66" s="143"/>
      <c r="BM66" s="143"/>
      <c r="BN66" s="143"/>
      <c r="BO66" s="143"/>
      <c r="BP66" s="143"/>
      <c r="BQ66" s="143"/>
      <c r="BR66" s="143"/>
      <c r="BS66" s="143"/>
      <c r="BT66" s="143"/>
      <c r="BU66" s="143"/>
      <c r="BV66" s="143"/>
      <c r="BW66" s="143"/>
      <c r="BX66" s="143"/>
      <c r="BY66" s="143"/>
      <c r="BZ66" s="143"/>
      <c r="CA66" s="143"/>
      <c r="CB66" s="143"/>
      <c r="CC66" s="143"/>
      <c r="CD66" s="143"/>
      <c r="CE66" s="143"/>
      <c r="CF66" s="143"/>
      <c r="CG66" s="143"/>
      <c r="CH66" s="143"/>
      <c r="CI66" s="143"/>
      <c r="CJ66" s="143"/>
      <c r="CK66" s="143"/>
      <c r="CL66" s="143"/>
      <c r="CM66" s="143"/>
      <c r="CN66" s="143"/>
      <c r="CO66" s="143"/>
      <c r="CP66" s="143"/>
    </row>
    <row r="67" spans="9:94" x14ac:dyDescent="0.25">
      <c r="I67" s="143"/>
      <c r="J67" s="143"/>
      <c r="K67" s="143"/>
      <c r="L67" s="143"/>
      <c r="M67" s="143"/>
      <c r="N67" s="143"/>
      <c r="O67" s="143"/>
      <c r="P67" s="143"/>
      <c r="Q67" s="143"/>
      <c r="R67" s="143"/>
      <c r="S67" s="143"/>
      <c r="T67" s="143"/>
      <c r="U67" s="143"/>
      <c r="V67" s="143"/>
      <c r="W67" s="143"/>
      <c r="X67" s="143"/>
      <c r="Y67" s="143"/>
      <c r="Z67" s="143"/>
      <c r="AA67" s="143"/>
      <c r="AB67" s="143"/>
      <c r="AC67" s="143"/>
      <c r="AD67" s="143"/>
      <c r="AE67" s="143"/>
      <c r="AF67" s="143"/>
      <c r="AG67" s="143"/>
      <c r="AH67" s="143"/>
      <c r="AI67" s="143"/>
      <c r="AJ67" s="143"/>
      <c r="AK67" s="143"/>
      <c r="AL67" s="143"/>
      <c r="AM67" s="143"/>
      <c r="AN67" s="143"/>
      <c r="AO67" s="143"/>
      <c r="AP67" s="143"/>
      <c r="AQ67" s="143"/>
      <c r="AR67" s="143"/>
      <c r="AS67" s="143"/>
      <c r="AT67" s="143"/>
      <c r="AU67" s="143"/>
      <c r="AV67" s="143"/>
      <c r="AW67" s="143"/>
      <c r="AX67" s="143"/>
      <c r="AY67" s="143"/>
      <c r="AZ67" s="143"/>
      <c r="BA67" s="143"/>
      <c r="BB67" s="143"/>
      <c r="BC67" s="143"/>
      <c r="BD67" s="143"/>
      <c r="BE67" s="143"/>
      <c r="BF67" s="143"/>
      <c r="BG67" s="143"/>
      <c r="BH67" s="143"/>
      <c r="BI67" s="143"/>
      <c r="BJ67" s="143"/>
      <c r="BK67" s="143"/>
      <c r="BL67" s="143"/>
      <c r="BM67" s="143"/>
      <c r="BN67" s="143"/>
      <c r="BO67" s="143"/>
      <c r="BP67" s="143"/>
      <c r="BQ67" s="143"/>
      <c r="BR67" s="143"/>
      <c r="BS67" s="143"/>
      <c r="BT67" s="143"/>
      <c r="BU67" s="143"/>
      <c r="BV67" s="143"/>
      <c r="BW67" s="143"/>
      <c r="BX67" s="143"/>
      <c r="BY67" s="143"/>
      <c r="BZ67" s="143"/>
      <c r="CA67" s="143"/>
      <c r="CB67" s="143"/>
      <c r="CC67" s="143"/>
      <c r="CD67" s="143"/>
      <c r="CE67" s="143"/>
      <c r="CF67" s="143"/>
      <c r="CG67" s="143"/>
      <c r="CH67" s="143"/>
      <c r="CI67" s="143"/>
      <c r="CJ67" s="143"/>
      <c r="CK67" s="143"/>
      <c r="CL67" s="143"/>
      <c r="CM67" s="143"/>
      <c r="CN67" s="143"/>
      <c r="CO67" s="143"/>
      <c r="CP67" s="143"/>
    </row>
    <row r="68" spans="9:94" x14ac:dyDescent="0.25">
      <c r="I68" s="143"/>
      <c r="J68" s="143"/>
      <c r="K68" s="143"/>
      <c r="L68" s="143"/>
      <c r="M68" s="143"/>
      <c r="N68" s="143"/>
      <c r="O68" s="143"/>
      <c r="P68" s="143"/>
      <c r="Q68" s="143"/>
      <c r="R68" s="143"/>
      <c r="S68" s="143"/>
      <c r="T68" s="143"/>
      <c r="U68" s="143"/>
      <c r="V68" s="143"/>
      <c r="W68" s="143"/>
      <c r="X68" s="143"/>
      <c r="Y68" s="143"/>
      <c r="Z68" s="143"/>
      <c r="AA68" s="143"/>
      <c r="AB68" s="143"/>
      <c r="AC68" s="143"/>
      <c r="AD68" s="143"/>
      <c r="AE68" s="143"/>
      <c r="AF68" s="143"/>
      <c r="AG68" s="143"/>
      <c r="AH68" s="143"/>
      <c r="AI68" s="143"/>
      <c r="AJ68" s="143"/>
      <c r="AK68" s="143"/>
      <c r="AL68" s="143"/>
      <c r="AM68" s="143"/>
      <c r="AN68" s="143"/>
      <c r="AO68" s="143"/>
      <c r="AP68" s="143"/>
      <c r="AQ68" s="143"/>
      <c r="AR68" s="143"/>
      <c r="AS68" s="143"/>
      <c r="AT68" s="143"/>
      <c r="AU68" s="143"/>
      <c r="AV68" s="143"/>
      <c r="AW68" s="143"/>
      <c r="AX68" s="143"/>
      <c r="AY68" s="143"/>
      <c r="AZ68" s="143"/>
      <c r="BA68" s="143"/>
      <c r="BB68" s="143"/>
      <c r="BC68" s="143"/>
      <c r="BD68" s="143"/>
      <c r="BE68" s="143"/>
      <c r="BF68" s="143"/>
      <c r="BG68" s="143"/>
      <c r="BH68" s="143"/>
      <c r="BI68" s="143"/>
      <c r="BJ68" s="143"/>
      <c r="BK68" s="143"/>
      <c r="BL68" s="143"/>
      <c r="BM68" s="143"/>
      <c r="BN68" s="143"/>
      <c r="BO68" s="143"/>
      <c r="BP68" s="143"/>
      <c r="BQ68" s="143"/>
      <c r="BR68" s="143"/>
      <c r="BS68" s="143"/>
      <c r="BT68" s="143"/>
      <c r="BU68" s="143"/>
      <c r="BV68" s="143"/>
      <c r="BW68" s="143"/>
      <c r="BX68" s="143"/>
      <c r="BY68" s="143"/>
      <c r="BZ68" s="143"/>
      <c r="CA68" s="143"/>
      <c r="CB68" s="143"/>
      <c r="CC68" s="143"/>
      <c r="CD68" s="143"/>
      <c r="CE68" s="143"/>
      <c r="CF68" s="143"/>
      <c r="CG68" s="143"/>
      <c r="CH68" s="143"/>
      <c r="CI68" s="143"/>
      <c r="CJ68" s="143"/>
      <c r="CK68" s="143"/>
      <c r="CL68" s="143"/>
      <c r="CM68" s="143"/>
      <c r="CN68" s="143"/>
      <c r="CO68" s="143"/>
      <c r="CP68" s="143"/>
    </row>
    <row r="69" spans="9:94" x14ac:dyDescent="0.25">
      <c r="I69" s="143"/>
      <c r="J69" s="143"/>
      <c r="K69" s="143"/>
      <c r="L69" s="143"/>
      <c r="M69" s="143"/>
      <c r="N69" s="143"/>
      <c r="O69" s="143"/>
      <c r="P69" s="143"/>
      <c r="Q69" s="143"/>
      <c r="R69" s="143"/>
      <c r="S69" s="143"/>
      <c r="T69" s="143"/>
      <c r="U69" s="143"/>
      <c r="V69" s="143"/>
      <c r="W69" s="143"/>
      <c r="X69" s="143"/>
      <c r="Y69" s="143"/>
      <c r="Z69" s="143"/>
      <c r="AA69" s="143"/>
      <c r="AB69" s="143"/>
      <c r="AC69" s="143"/>
      <c r="AD69" s="143"/>
      <c r="AE69" s="143"/>
      <c r="AF69" s="143"/>
      <c r="AG69" s="143"/>
      <c r="AH69" s="143"/>
      <c r="AI69" s="143"/>
      <c r="AJ69" s="143"/>
      <c r="AK69" s="143"/>
      <c r="AL69" s="143"/>
      <c r="AM69" s="143"/>
      <c r="AN69" s="143"/>
      <c r="AO69" s="143"/>
      <c r="AP69" s="143"/>
      <c r="AQ69" s="143"/>
      <c r="AR69" s="143"/>
      <c r="AS69" s="143"/>
      <c r="AT69" s="143"/>
      <c r="AU69" s="143"/>
      <c r="AV69" s="143"/>
      <c r="AW69" s="143"/>
      <c r="AX69" s="143"/>
      <c r="AY69" s="143"/>
      <c r="AZ69" s="143"/>
      <c r="BA69" s="143"/>
      <c r="BB69" s="143"/>
      <c r="BC69" s="143"/>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c r="CN69" s="143"/>
      <c r="CO69" s="143"/>
      <c r="CP69" s="143"/>
    </row>
    <row r="70" spans="9:94" x14ac:dyDescent="0.25">
      <c r="I70" s="143"/>
      <c r="J70" s="143"/>
      <c r="K70" s="143"/>
      <c r="L70" s="143"/>
      <c r="M70" s="143"/>
      <c r="N70" s="143"/>
      <c r="O70" s="143"/>
      <c r="P70" s="143"/>
      <c r="Q70" s="143"/>
      <c r="R70" s="143"/>
      <c r="S70" s="143"/>
      <c r="T70" s="143"/>
      <c r="U70" s="143"/>
      <c r="V70" s="143"/>
      <c r="W70" s="143"/>
      <c r="X70" s="143"/>
      <c r="Y70" s="143"/>
      <c r="Z70" s="143"/>
      <c r="AA70" s="143"/>
      <c r="AB70" s="143"/>
      <c r="AC70" s="143"/>
      <c r="AD70" s="143"/>
      <c r="AE70" s="143"/>
      <c r="AF70" s="143"/>
      <c r="AG70" s="143"/>
      <c r="AH70" s="143"/>
      <c r="AI70" s="143"/>
      <c r="AJ70" s="143"/>
      <c r="AK70" s="143"/>
      <c r="AL70" s="143"/>
      <c r="AM70" s="143"/>
      <c r="AN70" s="143"/>
      <c r="AO70" s="143"/>
      <c r="AP70" s="143"/>
      <c r="AQ70" s="143"/>
      <c r="AR70" s="143"/>
      <c r="AS70" s="143"/>
      <c r="AT70" s="143"/>
      <c r="AU70" s="143"/>
      <c r="AV70" s="143"/>
      <c r="AW70" s="143"/>
      <c r="AX70" s="143"/>
      <c r="AY70" s="143"/>
      <c r="AZ70" s="143"/>
      <c r="BA70" s="143"/>
      <c r="BB70" s="143"/>
      <c r="BC70" s="143"/>
      <c r="BD70" s="143"/>
      <c r="BE70" s="143"/>
      <c r="BF70" s="143"/>
      <c r="BG70" s="143"/>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c r="CN70" s="143"/>
      <c r="CO70" s="143"/>
      <c r="CP70" s="143"/>
    </row>
    <row r="71" spans="9:94" x14ac:dyDescent="0.25">
      <c r="I71" s="143"/>
      <c r="J71" s="143"/>
      <c r="K71" s="143"/>
      <c r="L71" s="143"/>
      <c r="M71" s="143"/>
      <c r="N71" s="143"/>
      <c r="O71" s="143"/>
      <c r="P71" s="143"/>
      <c r="Q71" s="143"/>
      <c r="R71" s="143"/>
      <c r="S71" s="143"/>
      <c r="T71" s="143"/>
      <c r="U71" s="143"/>
      <c r="V71" s="143"/>
      <c r="W71" s="143"/>
      <c r="X71" s="143"/>
      <c r="Y71" s="143"/>
      <c r="Z71" s="143"/>
      <c r="AA71" s="143"/>
      <c r="AB71" s="143"/>
      <c r="AC71" s="143"/>
      <c r="AD71" s="143"/>
      <c r="AE71" s="143"/>
      <c r="AF71" s="143"/>
      <c r="AG71" s="143"/>
      <c r="AH71" s="143"/>
      <c r="AI71" s="143"/>
      <c r="AJ71" s="143"/>
      <c r="AK71" s="143"/>
      <c r="AL71" s="143"/>
      <c r="AM71" s="143"/>
      <c r="AN71" s="143"/>
      <c r="AO71" s="143"/>
      <c r="AP71" s="143"/>
      <c r="AQ71" s="143"/>
      <c r="AR71" s="143"/>
      <c r="AS71" s="143"/>
      <c r="AT71" s="143"/>
      <c r="AU71" s="143"/>
      <c r="AV71" s="143"/>
      <c r="AW71" s="143"/>
      <c r="AX71" s="143"/>
      <c r="AY71" s="143"/>
      <c r="AZ71" s="143"/>
      <c r="BA71" s="143"/>
      <c r="BB71" s="143"/>
      <c r="BC71" s="143"/>
      <c r="BD71" s="143"/>
      <c r="BE71" s="143"/>
      <c r="BF71" s="143"/>
      <c r="BG71" s="143"/>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c r="CN71" s="143"/>
      <c r="CO71" s="143"/>
      <c r="CP71" s="143"/>
    </row>
    <row r="72" spans="9:94" x14ac:dyDescent="0.25">
      <c r="I72" s="143"/>
      <c r="J72" s="143"/>
      <c r="K72" s="143"/>
      <c r="L72" s="143"/>
      <c r="M72" s="143"/>
      <c r="N72" s="143"/>
      <c r="O72" s="143"/>
      <c r="P72" s="143"/>
      <c r="Q72" s="143"/>
      <c r="R72" s="143"/>
      <c r="S72" s="143"/>
      <c r="T72" s="143"/>
      <c r="U72" s="143"/>
      <c r="V72" s="143"/>
      <c r="W72" s="143"/>
      <c r="X72" s="143"/>
      <c r="Y72" s="143"/>
      <c r="Z72" s="143"/>
      <c r="AA72" s="143"/>
      <c r="AB72" s="143"/>
      <c r="AC72" s="143"/>
      <c r="AD72" s="143"/>
      <c r="AE72" s="143"/>
      <c r="AF72" s="143"/>
      <c r="AG72" s="143"/>
      <c r="AH72" s="143"/>
      <c r="AI72" s="143"/>
      <c r="AJ72" s="143"/>
      <c r="AK72" s="143"/>
      <c r="AL72" s="143"/>
      <c r="AM72" s="143"/>
      <c r="AN72" s="143"/>
      <c r="AO72" s="143"/>
      <c r="AP72" s="143"/>
      <c r="AQ72" s="143"/>
      <c r="AR72" s="143"/>
      <c r="AS72" s="143"/>
      <c r="AT72" s="143"/>
      <c r="AU72" s="143"/>
      <c r="AV72" s="143"/>
      <c r="AW72" s="143"/>
      <c r="AX72" s="143"/>
      <c r="AY72" s="143"/>
      <c r="AZ72" s="143"/>
      <c r="BA72" s="143"/>
      <c r="BB72" s="143"/>
      <c r="BC72" s="143"/>
      <c r="BD72" s="143"/>
      <c r="BE72" s="143"/>
      <c r="BF72" s="143"/>
      <c r="BG72" s="143"/>
      <c r="BH72" s="143"/>
      <c r="BI72" s="143"/>
      <c r="BJ72" s="143"/>
      <c r="BK72" s="143"/>
      <c r="BL72" s="143"/>
      <c r="BM72" s="143"/>
      <c r="BN72" s="143"/>
      <c r="BO72" s="143"/>
      <c r="BP72" s="143"/>
      <c r="BQ72" s="143"/>
      <c r="BR72" s="143"/>
      <c r="BS72" s="143"/>
      <c r="BT72" s="143"/>
      <c r="BU72" s="143"/>
      <c r="BV72" s="143"/>
      <c r="BW72" s="143"/>
      <c r="BX72" s="143"/>
      <c r="BY72" s="143"/>
      <c r="BZ72" s="143"/>
      <c r="CA72" s="143"/>
      <c r="CB72" s="143"/>
      <c r="CC72" s="143"/>
      <c r="CD72" s="143"/>
      <c r="CE72" s="143"/>
      <c r="CF72" s="143"/>
      <c r="CG72" s="143"/>
      <c r="CH72" s="143"/>
      <c r="CI72" s="143"/>
      <c r="CJ72" s="143"/>
      <c r="CK72" s="143"/>
      <c r="CL72" s="143"/>
      <c r="CM72" s="143"/>
      <c r="CN72" s="143"/>
      <c r="CO72" s="143"/>
      <c r="CP72" s="143"/>
    </row>
    <row r="73" spans="9:94" x14ac:dyDescent="0.25">
      <c r="I73" s="143"/>
      <c r="J73" s="143"/>
      <c r="K73" s="143"/>
      <c r="L73" s="143"/>
      <c r="M73" s="143"/>
      <c r="N73" s="143"/>
      <c r="O73" s="143"/>
      <c r="P73" s="143"/>
      <c r="Q73" s="143"/>
      <c r="R73" s="143"/>
      <c r="S73" s="143"/>
      <c r="T73" s="143"/>
      <c r="U73" s="143"/>
      <c r="V73" s="143"/>
      <c r="W73" s="143"/>
      <c r="X73" s="143"/>
      <c r="Y73" s="143"/>
      <c r="Z73" s="143"/>
      <c r="AA73" s="143"/>
      <c r="AB73" s="143"/>
      <c r="AC73" s="143"/>
      <c r="AD73" s="143"/>
      <c r="AE73" s="143"/>
      <c r="AF73" s="143"/>
      <c r="AG73" s="143"/>
      <c r="AH73" s="143"/>
      <c r="AI73" s="143"/>
      <c r="AJ73" s="143"/>
      <c r="AK73" s="143"/>
      <c r="AL73" s="143"/>
      <c r="AM73" s="143"/>
      <c r="AN73" s="143"/>
      <c r="AO73" s="143"/>
      <c r="AP73" s="143"/>
      <c r="AQ73" s="143"/>
      <c r="AR73" s="143"/>
      <c r="AS73" s="143"/>
      <c r="AT73" s="143"/>
      <c r="AU73" s="143"/>
      <c r="AV73" s="143"/>
      <c r="AW73" s="143"/>
      <c r="AX73" s="143"/>
      <c r="AY73" s="143"/>
      <c r="AZ73" s="143"/>
      <c r="BA73" s="143"/>
      <c r="BB73" s="143"/>
      <c r="BC73" s="143"/>
      <c r="BD73" s="143"/>
      <c r="BE73" s="143"/>
      <c r="BF73" s="143"/>
      <c r="BG73" s="143"/>
      <c r="BH73" s="143"/>
      <c r="BI73" s="143"/>
      <c r="BJ73" s="143"/>
      <c r="BK73" s="143"/>
      <c r="BL73" s="143"/>
      <c r="BM73" s="143"/>
      <c r="BN73" s="143"/>
      <c r="BO73" s="143"/>
      <c r="BP73" s="143"/>
      <c r="BQ73" s="143"/>
      <c r="BR73" s="143"/>
      <c r="BS73" s="143"/>
      <c r="BT73" s="143"/>
      <c r="BU73" s="143"/>
      <c r="BV73" s="143"/>
      <c r="BW73" s="143"/>
      <c r="BX73" s="143"/>
      <c r="BY73" s="143"/>
      <c r="BZ73" s="143"/>
      <c r="CA73" s="143"/>
      <c r="CB73" s="143"/>
      <c r="CC73" s="143"/>
      <c r="CD73" s="143"/>
      <c r="CE73" s="143"/>
      <c r="CF73" s="143"/>
      <c r="CG73" s="143"/>
      <c r="CH73" s="143"/>
      <c r="CI73" s="143"/>
      <c r="CJ73" s="143"/>
      <c r="CK73" s="143"/>
      <c r="CL73" s="143"/>
      <c r="CM73" s="143"/>
      <c r="CN73" s="143"/>
      <c r="CO73" s="143"/>
      <c r="CP73" s="143"/>
    </row>
    <row r="74" spans="9:94" x14ac:dyDescent="0.25">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3"/>
      <c r="AY74" s="143"/>
      <c r="AZ74" s="143"/>
      <c r="BA74" s="143"/>
      <c r="BB74" s="143"/>
      <c r="BC74" s="143"/>
      <c r="BD74" s="143"/>
      <c r="BE74" s="143"/>
      <c r="BF74" s="143"/>
      <c r="BG74" s="143"/>
      <c r="BH74" s="143"/>
      <c r="BI74" s="143"/>
      <c r="BJ74" s="143"/>
      <c r="BK74" s="143"/>
      <c r="BL74" s="143"/>
      <c r="BM74" s="143"/>
      <c r="BN74" s="143"/>
      <c r="BO74" s="143"/>
      <c r="BP74" s="143"/>
      <c r="BQ74" s="143"/>
      <c r="BR74" s="143"/>
      <c r="BS74" s="143"/>
      <c r="BT74" s="143"/>
      <c r="BU74" s="143"/>
      <c r="BV74" s="143"/>
      <c r="BW74" s="143"/>
      <c r="BX74" s="143"/>
      <c r="BY74" s="143"/>
      <c r="BZ74" s="143"/>
      <c r="CA74" s="143"/>
      <c r="CB74" s="143"/>
      <c r="CC74" s="143"/>
      <c r="CD74" s="143"/>
      <c r="CE74" s="143"/>
      <c r="CF74" s="143"/>
      <c r="CG74" s="143"/>
      <c r="CH74" s="143"/>
      <c r="CI74" s="143"/>
      <c r="CJ74" s="143"/>
      <c r="CK74" s="143"/>
      <c r="CL74" s="143"/>
      <c r="CM74" s="143"/>
      <c r="CN74" s="143"/>
      <c r="CO74" s="143"/>
      <c r="CP74" s="143"/>
    </row>
    <row r="75" spans="9:94" x14ac:dyDescent="0.25">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3"/>
      <c r="AY75" s="143"/>
      <c r="AZ75" s="143"/>
      <c r="BA75" s="143"/>
      <c r="BB75" s="143"/>
      <c r="BC75" s="143"/>
      <c r="BD75" s="143"/>
      <c r="BE75" s="143"/>
      <c r="BF75" s="143"/>
      <c r="BG75" s="143"/>
      <c r="BH75" s="143"/>
      <c r="BI75" s="143"/>
      <c r="BJ75" s="143"/>
      <c r="BK75" s="143"/>
      <c r="BL75" s="143"/>
      <c r="BM75" s="143"/>
      <c r="BN75" s="143"/>
      <c r="BO75" s="143"/>
      <c r="BP75" s="143"/>
      <c r="BQ75" s="143"/>
      <c r="BR75" s="143"/>
      <c r="BS75" s="143"/>
      <c r="BT75" s="143"/>
      <c r="BU75" s="143"/>
      <c r="BV75" s="143"/>
      <c r="BW75" s="143"/>
      <c r="BX75" s="143"/>
      <c r="BY75" s="143"/>
      <c r="BZ75" s="143"/>
      <c r="CA75" s="143"/>
      <c r="CB75" s="143"/>
      <c r="CC75" s="143"/>
      <c r="CD75" s="143"/>
      <c r="CE75" s="143"/>
      <c r="CF75" s="143"/>
      <c r="CG75" s="143"/>
      <c r="CH75" s="143"/>
      <c r="CI75" s="143"/>
      <c r="CJ75" s="143"/>
      <c r="CK75" s="143"/>
      <c r="CL75" s="143"/>
      <c r="CM75" s="143"/>
      <c r="CN75" s="143"/>
      <c r="CO75" s="143"/>
      <c r="CP75" s="143"/>
    </row>
    <row r="76" spans="9:94" x14ac:dyDescent="0.25">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3"/>
      <c r="AY76" s="143"/>
      <c r="AZ76" s="143"/>
      <c r="BA76" s="143"/>
      <c r="BB76" s="143"/>
      <c r="BC76" s="143"/>
      <c r="BD76" s="143"/>
      <c r="BE76" s="143"/>
      <c r="BF76" s="143"/>
      <c r="BG76" s="143"/>
      <c r="BH76" s="143"/>
      <c r="BI76" s="143"/>
      <c r="BJ76" s="143"/>
      <c r="BK76" s="143"/>
      <c r="BL76" s="143"/>
      <c r="BM76" s="143"/>
      <c r="BN76" s="143"/>
      <c r="BO76" s="143"/>
      <c r="BP76" s="143"/>
      <c r="BQ76" s="143"/>
      <c r="BR76" s="143"/>
      <c r="BS76" s="143"/>
      <c r="BT76" s="143"/>
      <c r="BU76" s="143"/>
      <c r="BV76" s="143"/>
      <c r="BW76" s="143"/>
      <c r="BX76" s="143"/>
      <c r="BY76" s="143"/>
      <c r="BZ76" s="143"/>
      <c r="CA76" s="143"/>
      <c r="CB76" s="143"/>
      <c r="CC76" s="143"/>
      <c r="CD76" s="143"/>
      <c r="CE76" s="143"/>
      <c r="CF76" s="143"/>
      <c r="CG76" s="143"/>
      <c r="CH76" s="143"/>
      <c r="CI76" s="143"/>
      <c r="CJ76" s="143"/>
      <c r="CK76" s="143"/>
      <c r="CL76" s="143"/>
      <c r="CM76" s="143"/>
      <c r="CN76" s="143"/>
      <c r="CO76" s="143"/>
      <c r="CP76" s="143"/>
    </row>
    <row r="77" spans="9:94" x14ac:dyDescent="0.25">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3"/>
      <c r="AY77" s="143"/>
      <c r="AZ77" s="143"/>
      <c r="BA77" s="143"/>
      <c r="BB77" s="143"/>
      <c r="BC77" s="143"/>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c r="CN77" s="143"/>
      <c r="CO77" s="143"/>
      <c r="CP77" s="143"/>
    </row>
    <row r="78" spans="9:94" x14ac:dyDescent="0.25">
      <c r="I78" s="143"/>
      <c r="J78" s="143"/>
      <c r="K78" s="143"/>
      <c r="L78" s="143"/>
      <c r="M78" s="143"/>
      <c r="N78" s="143"/>
      <c r="O78" s="143"/>
      <c r="P78" s="143"/>
      <c r="Q78" s="143"/>
      <c r="R78" s="143"/>
      <c r="S78" s="143"/>
      <c r="T78" s="143"/>
      <c r="U78" s="143"/>
      <c r="V78" s="143"/>
      <c r="W78" s="143"/>
      <c r="X78" s="143"/>
      <c r="Y78" s="143"/>
      <c r="Z78" s="143"/>
      <c r="AA78" s="143"/>
      <c r="AB78" s="143"/>
      <c r="AC78" s="143"/>
      <c r="AD78" s="143"/>
      <c r="AE78" s="143"/>
      <c r="AF78" s="143"/>
      <c r="AG78" s="143"/>
      <c r="AH78" s="143"/>
      <c r="AI78" s="143"/>
      <c r="AJ78" s="143"/>
      <c r="AK78" s="143"/>
      <c r="AL78" s="143"/>
      <c r="AM78" s="143"/>
      <c r="AN78" s="143"/>
      <c r="AO78" s="143"/>
      <c r="AP78" s="143"/>
      <c r="AQ78" s="143"/>
      <c r="AR78" s="143"/>
      <c r="AS78" s="143"/>
      <c r="AT78" s="143"/>
      <c r="AU78" s="143"/>
      <c r="AV78" s="143"/>
      <c r="AW78" s="143"/>
      <c r="AX78" s="143"/>
      <c r="AY78" s="143"/>
      <c r="AZ78" s="143"/>
      <c r="BA78" s="143"/>
      <c r="BB78" s="143"/>
      <c r="BC78" s="143"/>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c r="CN78" s="143"/>
      <c r="CO78" s="143"/>
      <c r="CP78" s="143"/>
    </row>
    <row r="79" spans="9:94" x14ac:dyDescent="0.25">
      <c r="I79" s="143"/>
      <c r="J79" s="143"/>
      <c r="K79" s="143"/>
      <c r="L79" s="143"/>
      <c r="M79" s="143"/>
      <c r="N79" s="143"/>
      <c r="O79" s="143"/>
      <c r="P79" s="143"/>
      <c r="Q79" s="143"/>
      <c r="R79" s="143"/>
      <c r="S79" s="143"/>
      <c r="T79" s="143"/>
      <c r="U79" s="143"/>
      <c r="V79" s="143"/>
      <c r="W79" s="143"/>
      <c r="X79" s="143"/>
      <c r="Y79" s="143"/>
      <c r="Z79" s="143"/>
      <c r="AA79" s="143"/>
      <c r="AB79" s="143"/>
      <c r="AC79" s="143"/>
      <c r="AD79" s="143"/>
      <c r="AE79" s="143"/>
      <c r="AF79" s="143"/>
      <c r="AG79" s="143"/>
      <c r="AH79" s="143"/>
      <c r="AI79" s="143"/>
      <c r="AJ79" s="143"/>
      <c r="AK79" s="143"/>
      <c r="AL79" s="143"/>
      <c r="AM79" s="143"/>
      <c r="AN79" s="143"/>
      <c r="AO79" s="143"/>
      <c r="AP79" s="143"/>
      <c r="AQ79" s="143"/>
      <c r="AR79" s="143"/>
      <c r="AS79" s="143"/>
      <c r="AT79" s="143"/>
      <c r="AU79" s="143"/>
      <c r="AV79" s="143"/>
      <c r="AW79" s="143"/>
      <c r="AX79" s="143"/>
      <c r="AY79" s="143"/>
      <c r="AZ79" s="143"/>
      <c r="BA79" s="143"/>
      <c r="BB79" s="143"/>
      <c r="BC79" s="143"/>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c r="CN79" s="143"/>
      <c r="CO79" s="143"/>
      <c r="CP79" s="143"/>
    </row>
    <row r="80" spans="9:94" x14ac:dyDescent="0.25">
      <c r="I80" s="143"/>
      <c r="J80" s="143"/>
      <c r="K80" s="143"/>
      <c r="L80" s="143"/>
      <c r="M80" s="143"/>
      <c r="N80" s="143"/>
      <c r="O80" s="143"/>
      <c r="P80" s="143"/>
      <c r="Q80" s="143"/>
      <c r="R80" s="143"/>
      <c r="S80" s="143"/>
      <c r="T80" s="143"/>
      <c r="U80" s="143"/>
      <c r="V80" s="143"/>
      <c r="W80" s="143"/>
      <c r="X80" s="143"/>
      <c r="Y80" s="143"/>
      <c r="Z80" s="143"/>
      <c r="AA80" s="143"/>
      <c r="AB80" s="143"/>
      <c r="AC80" s="143"/>
      <c r="AD80" s="143"/>
      <c r="AE80" s="143"/>
      <c r="AF80" s="143"/>
      <c r="AG80" s="143"/>
      <c r="AH80" s="143"/>
      <c r="AI80" s="143"/>
      <c r="AJ80" s="143"/>
      <c r="AK80" s="143"/>
      <c r="AL80" s="143"/>
      <c r="AM80" s="143"/>
      <c r="AN80" s="143"/>
      <c r="AO80" s="143"/>
      <c r="AP80" s="143"/>
      <c r="AQ80" s="143"/>
      <c r="AR80" s="143"/>
      <c r="AS80" s="143"/>
      <c r="AT80" s="143"/>
      <c r="AU80" s="143"/>
      <c r="AV80" s="143"/>
      <c r="AW80" s="143"/>
      <c r="AX80" s="143"/>
      <c r="AY80" s="143"/>
      <c r="AZ80" s="143"/>
      <c r="BA80" s="143"/>
      <c r="BB80" s="143"/>
      <c r="BC80" s="143"/>
      <c r="BD80" s="143"/>
      <c r="BE80" s="143"/>
      <c r="BF80" s="143"/>
      <c r="BG80" s="143"/>
      <c r="BH80" s="143"/>
      <c r="BI80" s="143"/>
      <c r="BJ80" s="143"/>
      <c r="BK80" s="143"/>
      <c r="BL80" s="143"/>
      <c r="BM80" s="143"/>
      <c r="BN80" s="143"/>
      <c r="BO80" s="143"/>
      <c r="BP80" s="143"/>
      <c r="BQ80" s="143"/>
      <c r="BR80" s="143"/>
      <c r="BS80" s="143"/>
      <c r="BT80" s="143"/>
      <c r="BU80" s="143"/>
      <c r="BV80" s="143"/>
      <c r="BW80" s="143"/>
      <c r="BX80" s="143"/>
      <c r="BY80" s="143"/>
      <c r="BZ80" s="143"/>
      <c r="CA80" s="143"/>
      <c r="CB80" s="143"/>
      <c r="CC80" s="143"/>
      <c r="CD80" s="143"/>
      <c r="CE80" s="143"/>
      <c r="CF80" s="143"/>
      <c r="CG80" s="143"/>
      <c r="CH80" s="143"/>
      <c r="CI80" s="143"/>
      <c r="CJ80" s="143"/>
      <c r="CK80" s="143"/>
      <c r="CL80" s="143"/>
      <c r="CM80" s="143"/>
      <c r="CN80" s="143"/>
      <c r="CO80" s="143"/>
      <c r="CP80" s="143"/>
    </row>
    <row r="81" spans="9:94" x14ac:dyDescent="0.25">
      <c r="I81" s="143"/>
      <c r="J81" s="143"/>
      <c r="K81" s="143"/>
      <c r="L81" s="143"/>
      <c r="M81" s="143"/>
      <c r="N81" s="143"/>
      <c r="O81" s="143"/>
      <c r="P81" s="143"/>
      <c r="Q81" s="143"/>
      <c r="R81" s="143"/>
      <c r="S81" s="143"/>
      <c r="T81" s="143"/>
      <c r="U81" s="143"/>
      <c r="V81" s="143"/>
      <c r="W81" s="143"/>
      <c r="X81" s="143"/>
      <c r="Y81" s="143"/>
      <c r="Z81" s="143"/>
      <c r="AA81" s="143"/>
      <c r="AB81" s="143"/>
      <c r="AC81" s="143"/>
      <c r="AD81" s="143"/>
      <c r="AE81" s="143"/>
      <c r="AF81" s="143"/>
      <c r="AG81" s="143"/>
      <c r="AH81" s="143"/>
      <c r="AI81" s="143"/>
      <c r="AJ81" s="143"/>
      <c r="AK81" s="143"/>
      <c r="AL81" s="143"/>
      <c r="AM81" s="143"/>
      <c r="AN81" s="143"/>
      <c r="AO81" s="143"/>
      <c r="AP81" s="143"/>
      <c r="AQ81" s="143"/>
      <c r="AR81" s="143"/>
      <c r="AS81" s="143"/>
      <c r="AT81" s="143"/>
      <c r="AU81" s="143"/>
      <c r="AV81" s="143"/>
      <c r="AW81" s="143"/>
      <c r="AX81" s="143"/>
      <c r="AY81" s="143"/>
      <c r="AZ81" s="143"/>
      <c r="BA81" s="143"/>
      <c r="BB81" s="143"/>
      <c r="BC81" s="143"/>
      <c r="BD81" s="143"/>
      <c r="BE81" s="143"/>
      <c r="BF81" s="143"/>
      <c r="BG81" s="143"/>
      <c r="BH81" s="143"/>
      <c r="BI81" s="143"/>
      <c r="BJ81" s="143"/>
      <c r="BK81" s="143"/>
      <c r="BL81" s="143"/>
      <c r="BM81" s="143"/>
      <c r="BN81" s="143"/>
      <c r="BO81" s="143"/>
      <c r="BP81" s="143"/>
      <c r="BQ81" s="143"/>
      <c r="BR81" s="143"/>
      <c r="BS81" s="143"/>
      <c r="BT81" s="143"/>
      <c r="BU81" s="143"/>
      <c r="BV81" s="143"/>
      <c r="BW81" s="143"/>
      <c r="BX81" s="143"/>
      <c r="BY81" s="143"/>
      <c r="BZ81" s="143"/>
      <c r="CA81" s="143"/>
      <c r="CB81" s="143"/>
      <c r="CC81" s="143"/>
      <c r="CD81" s="143"/>
      <c r="CE81" s="143"/>
      <c r="CF81" s="143"/>
      <c r="CG81" s="143"/>
      <c r="CH81" s="143"/>
      <c r="CI81" s="143"/>
      <c r="CJ81" s="143"/>
      <c r="CK81" s="143"/>
      <c r="CL81" s="143"/>
      <c r="CM81" s="143"/>
      <c r="CN81" s="143"/>
      <c r="CO81" s="143"/>
      <c r="CP81" s="143"/>
    </row>
    <row r="82" spans="9:94" x14ac:dyDescent="0.25">
      <c r="I82" s="143"/>
      <c r="J82" s="143"/>
      <c r="K82" s="143"/>
      <c r="L82" s="143"/>
      <c r="M82" s="143"/>
      <c r="N82" s="143"/>
      <c r="O82" s="143"/>
      <c r="P82" s="143"/>
      <c r="Q82" s="143"/>
      <c r="R82" s="143"/>
      <c r="S82" s="143"/>
      <c r="T82" s="143"/>
      <c r="U82" s="143"/>
      <c r="V82" s="143"/>
      <c r="W82" s="143"/>
      <c r="X82" s="143"/>
      <c r="Y82" s="143"/>
      <c r="Z82" s="143"/>
      <c r="AA82" s="143"/>
      <c r="AB82" s="143"/>
      <c r="AC82" s="143"/>
      <c r="AD82" s="143"/>
      <c r="AE82" s="143"/>
      <c r="AF82" s="143"/>
      <c r="AG82" s="143"/>
      <c r="AH82" s="143"/>
      <c r="AI82" s="143"/>
      <c r="AJ82" s="143"/>
      <c r="AK82" s="143"/>
      <c r="AL82" s="143"/>
      <c r="AM82" s="143"/>
      <c r="AN82" s="143"/>
      <c r="AO82" s="143"/>
      <c r="AP82" s="143"/>
      <c r="AQ82" s="143"/>
      <c r="AR82" s="143"/>
      <c r="AS82" s="143"/>
      <c r="AT82" s="143"/>
      <c r="AU82" s="143"/>
      <c r="AV82" s="143"/>
      <c r="AW82" s="143"/>
      <c r="AX82" s="143"/>
      <c r="AY82" s="143"/>
      <c r="AZ82" s="143"/>
      <c r="BA82" s="143"/>
      <c r="BB82" s="143"/>
      <c r="BC82" s="143"/>
      <c r="BD82" s="143"/>
      <c r="BE82" s="143"/>
      <c r="BF82" s="143"/>
      <c r="BG82" s="143"/>
      <c r="BH82" s="143"/>
      <c r="BI82" s="143"/>
      <c r="BJ82" s="143"/>
      <c r="BK82" s="143"/>
      <c r="BL82" s="143"/>
      <c r="BM82" s="143"/>
      <c r="BN82" s="143"/>
      <c r="BO82" s="143"/>
      <c r="BP82" s="143"/>
      <c r="BQ82" s="143"/>
      <c r="BR82" s="143"/>
      <c r="BS82" s="143"/>
      <c r="BT82" s="143"/>
      <c r="BU82" s="143"/>
      <c r="BV82" s="143"/>
      <c r="BW82" s="143"/>
      <c r="BX82" s="143"/>
      <c r="BY82" s="143"/>
      <c r="BZ82" s="143"/>
      <c r="CA82" s="143"/>
      <c r="CB82" s="143"/>
      <c r="CC82" s="143"/>
      <c r="CD82" s="143"/>
      <c r="CE82" s="143"/>
      <c r="CF82" s="143"/>
      <c r="CG82" s="143"/>
      <c r="CH82" s="143"/>
      <c r="CI82" s="143"/>
      <c r="CJ82" s="143"/>
      <c r="CK82" s="143"/>
      <c r="CL82" s="143"/>
      <c r="CM82" s="143"/>
      <c r="CN82" s="143"/>
      <c r="CO82" s="143"/>
      <c r="CP82" s="143"/>
    </row>
    <row r="83" spans="9:94" x14ac:dyDescent="0.25">
      <c r="I83" s="143"/>
      <c r="J83" s="143"/>
      <c r="K83" s="143"/>
      <c r="L83" s="143"/>
      <c r="M83" s="143"/>
      <c r="N83" s="143"/>
      <c r="O83" s="143"/>
      <c r="P83" s="143"/>
      <c r="Q83" s="143"/>
      <c r="R83" s="143"/>
      <c r="S83" s="143"/>
      <c r="T83" s="143"/>
      <c r="U83" s="143"/>
      <c r="V83" s="143"/>
      <c r="W83" s="143"/>
      <c r="X83" s="143"/>
      <c r="Y83" s="143"/>
      <c r="Z83" s="14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43"/>
      <c r="BA83" s="143"/>
      <c r="BB83" s="143"/>
      <c r="BC83" s="143"/>
      <c r="BD83" s="143"/>
      <c r="BE83" s="143"/>
      <c r="BF83" s="143"/>
      <c r="BG83" s="143"/>
      <c r="BH83" s="143"/>
      <c r="BI83" s="143"/>
      <c r="BJ83" s="143"/>
      <c r="BK83" s="143"/>
      <c r="BL83" s="143"/>
      <c r="BM83" s="143"/>
      <c r="BN83" s="143"/>
      <c r="BO83" s="143"/>
      <c r="BP83" s="143"/>
      <c r="BQ83" s="143"/>
      <c r="BR83" s="143"/>
      <c r="BS83" s="143"/>
      <c r="BT83" s="143"/>
      <c r="BU83" s="143"/>
      <c r="BV83" s="143"/>
      <c r="BW83" s="143"/>
      <c r="BX83" s="143"/>
      <c r="BY83" s="143"/>
      <c r="BZ83" s="143"/>
      <c r="CA83" s="143"/>
      <c r="CB83" s="143"/>
      <c r="CC83" s="143"/>
      <c r="CD83" s="143"/>
      <c r="CE83" s="143"/>
      <c r="CF83" s="143"/>
      <c r="CG83" s="143"/>
      <c r="CH83" s="143"/>
      <c r="CI83" s="143"/>
      <c r="CJ83" s="143"/>
      <c r="CK83" s="143"/>
      <c r="CL83" s="143"/>
      <c r="CM83" s="143"/>
      <c r="CN83" s="143"/>
      <c r="CO83" s="143"/>
      <c r="CP83" s="143"/>
    </row>
    <row r="84" spans="9:94" x14ac:dyDescent="0.25">
      <c r="I84" s="143"/>
      <c r="J84" s="143"/>
      <c r="K84" s="143"/>
      <c r="L84" s="143"/>
      <c r="M84" s="143"/>
      <c r="N84" s="143"/>
      <c r="O84" s="143"/>
      <c r="P84" s="143"/>
      <c r="Q84" s="143"/>
      <c r="R84" s="143"/>
      <c r="S84" s="143"/>
      <c r="T84" s="143"/>
      <c r="U84" s="143"/>
      <c r="V84" s="143"/>
      <c r="W84" s="143"/>
      <c r="X84" s="143"/>
      <c r="Y84" s="143"/>
      <c r="Z84" s="143"/>
      <c r="AA84" s="143"/>
      <c r="AB84" s="143"/>
      <c r="AC84" s="143"/>
      <c r="AD84" s="143"/>
      <c r="AE84" s="143"/>
      <c r="AF84" s="143"/>
      <c r="AG84" s="143"/>
      <c r="AH84" s="143"/>
      <c r="AI84" s="143"/>
      <c r="AJ84" s="143"/>
      <c r="AK84" s="143"/>
      <c r="AL84" s="143"/>
      <c r="AM84" s="143"/>
      <c r="AN84" s="143"/>
      <c r="AO84" s="143"/>
      <c r="AP84" s="143"/>
      <c r="AQ84" s="143"/>
      <c r="AR84" s="143"/>
      <c r="AS84" s="143"/>
      <c r="AT84" s="143"/>
      <c r="AU84" s="143"/>
      <c r="AV84" s="143"/>
      <c r="AW84" s="143"/>
      <c r="AX84" s="143"/>
      <c r="AY84" s="143"/>
      <c r="AZ84" s="143"/>
      <c r="BA84" s="143"/>
      <c r="BB84" s="143"/>
      <c r="BC84" s="143"/>
      <c r="BD84" s="143"/>
      <c r="BE84" s="143"/>
      <c r="BF84" s="143"/>
      <c r="BG84" s="143"/>
      <c r="BH84" s="143"/>
      <c r="BI84" s="143"/>
      <c r="BJ84" s="143"/>
      <c r="BK84" s="143"/>
      <c r="BL84" s="143"/>
      <c r="BM84" s="143"/>
      <c r="BN84" s="143"/>
      <c r="BO84" s="143"/>
      <c r="BP84" s="143"/>
      <c r="BQ84" s="143"/>
      <c r="BR84" s="143"/>
      <c r="BS84" s="143"/>
      <c r="BT84" s="143"/>
      <c r="BU84" s="143"/>
      <c r="BV84" s="143"/>
      <c r="BW84" s="143"/>
      <c r="BX84" s="143"/>
      <c r="BY84" s="143"/>
      <c r="BZ84" s="143"/>
      <c r="CA84" s="143"/>
      <c r="CB84" s="143"/>
      <c r="CC84" s="143"/>
      <c r="CD84" s="143"/>
      <c r="CE84" s="143"/>
      <c r="CF84" s="143"/>
      <c r="CG84" s="143"/>
      <c r="CH84" s="143"/>
      <c r="CI84" s="143"/>
      <c r="CJ84" s="143"/>
      <c r="CK84" s="143"/>
      <c r="CL84" s="143"/>
      <c r="CM84" s="143"/>
      <c r="CN84" s="143"/>
      <c r="CO84" s="143"/>
      <c r="CP84" s="143"/>
    </row>
    <row r="85" spans="9:94" x14ac:dyDescent="0.25">
      <c r="I85" s="143"/>
      <c r="J85" s="143"/>
      <c r="K85" s="143"/>
      <c r="L85" s="143"/>
      <c r="M85" s="143"/>
      <c r="N85" s="143"/>
      <c r="O85" s="143"/>
      <c r="P85" s="143"/>
      <c r="Q85" s="143"/>
      <c r="R85" s="143"/>
      <c r="S85" s="143"/>
      <c r="T85" s="143"/>
      <c r="U85" s="143"/>
      <c r="V85" s="143"/>
      <c r="W85" s="143"/>
      <c r="X85" s="143"/>
      <c r="Y85" s="143"/>
      <c r="Z85" s="143"/>
      <c r="AA85" s="143"/>
      <c r="AB85" s="143"/>
      <c r="AC85" s="143"/>
      <c r="AD85" s="143"/>
      <c r="AE85" s="143"/>
      <c r="AF85" s="143"/>
      <c r="AG85" s="143"/>
      <c r="AH85" s="143"/>
      <c r="AI85" s="143"/>
      <c r="AJ85" s="143"/>
      <c r="AK85" s="143"/>
      <c r="AL85" s="143"/>
      <c r="AM85" s="143"/>
      <c r="AN85" s="143"/>
      <c r="AO85" s="143"/>
      <c r="AP85" s="143"/>
      <c r="AQ85" s="143"/>
      <c r="AR85" s="143"/>
      <c r="AS85" s="143"/>
      <c r="AT85" s="143"/>
      <c r="AU85" s="143"/>
      <c r="AV85" s="143"/>
      <c r="AW85" s="143"/>
      <c r="AX85" s="143"/>
      <c r="AY85" s="143"/>
      <c r="AZ85" s="143"/>
      <c r="BA85" s="143"/>
      <c r="BB85" s="143"/>
      <c r="BC85" s="143"/>
      <c r="BD85" s="143"/>
      <c r="BE85" s="143"/>
      <c r="BF85" s="143"/>
      <c r="BG85" s="143"/>
      <c r="BH85" s="143"/>
      <c r="BI85" s="143"/>
      <c r="BJ85" s="143"/>
      <c r="BK85" s="143"/>
      <c r="BL85" s="143"/>
      <c r="BM85" s="143"/>
      <c r="BN85" s="143"/>
      <c r="BO85" s="143"/>
      <c r="BP85" s="143"/>
      <c r="BQ85" s="143"/>
      <c r="BR85" s="143"/>
      <c r="BS85" s="143"/>
      <c r="BT85" s="143"/>
      <c r="BU85" s="143"/>
      <c r="BV85" s="143"/>
      <c r="BW85" s="143"/>
      <c r="BX85" s="143"/>
      <c r="BY85" s="143"/>
      <c r="BZ85" s="143"/>
      <c r="CA85" s="143"/>
      <c r="CB85" s="143"/>
      <c r="CC85" s="143"/>
      <c r="CD85" s="143"/>
      <c r="CE85" s="143"/>
      <c r="CF85" s="143"/>
      <c r="CG85" s="143"/>
      <c r="CH85" s="143"/>
      <c r="CI85" s="143"/>
      <c r="CJ85" s="143"/>
      <c r="CK85" s="143"/>
      <c r="CL85" s="143"/>
      <c r="CM85" s="143"/>
      <c r="CN85" s="143"/>
      <c r="CO85" s="143"/>
      <c r="CP85" s="143"/>
    </row>
    <row r="86" spans="9:94" x14ac:dyDescent="0.25">
      <c r="I86" s="143"/>
      <c r="J86" s="143"/>
      <c r="K86" s="143"/>
      <c r="L86" s="143"/>
      <c r="M86" s="143"/>
      <c r="N86" s="143"/>
      <c r="O86" s="143"/>
      <c r="P86" s="143"/>
      <c r="Q86" s="143"/>
      <c r="R86" s="143"/>
      <c r="S86" s="143"/>
      <c r="T86" s="143"/>
      <c r="U86" s="143"/>
      <c r="V86" s="143"/>
      <c r="W86" s="143"/>
      <c r="X86" s="143"/>
      <c r="Y86" s="143"/>
      <c r="Z86" s="143"/>
      <c r="AA86" s="143"/>
      <c r="AB86" s="143"/>
      <c r="AC86" s="143"/>
      <c r="AD86" s="143"/>
      <c r="AE86" s="143"/>
      <c r="AF86" s="143"/>
      <c r="AG86" s="143"/>
      <c r="AH86" s="143"/>
      <c r="AI86" s="143"/>
      <c r="AJ86" s="143"/>
      <c r="AK86" s="143"/>
      <c r="AL86" s="143"/>
      <c r="AM86" s="143"/>
      <c r="AN86" s="143"/>
      <c r="AO86" s="143"/>
      <c r="AP86" s="143"/>
      <c r="AQ86" s="143"/>
      <c r="AR86" s="143"/>
      <c r="AS86" s="143"/>
      <c r="AT86" s="143"/>
      <c r="AU86" s="143"/>
      <c r="AV86" s="143"/>
      <c r="AW86" s="143"/>
      <c r="AX86" s="143"/>
      <c r="AY86" s="143"/>
      <c r="AZ86" s="143"/>
      <c r="BA86" s="143"/>
      <c r="BB86" s="143"/>
      <c r="BC86" s="143"/>
      <c r="BD86" s="143"/>
      <c r="BE86" s="143"/>
      <c r="BF86" s="143"/>
      <c r="BG86" s="143"/>
      <c r="BH86" s="143"/>
      <c r="BI86" s="143"/>
      <c r="BJ86" s="143"/>
      <c r="BK86" s="143"/>
      <c r="BL86" s="143"/>
      <c r="BM86" s="143"/>
      <c r="BN86" s="143"/>
      <c r="BO86" s="143"/>
      <c r="BP86" s="143"/>
      <c r="BQ86" s="143"/>
      <c r="BR86" s="143"/>
      <c r="BS86" s="143"/>
      <c r="BT86" s="143"/>
      <c r="BU86" s="143"/>
      <c r="BV86" s="143"/>
      <c r="BW86" s="143"/>
      <c r="BX86" s="143"/>
      <c r="BY86" s="143"/>
      <c r="BZ86" s="143"/>
      <c r="CA86" s="143"/>
      <c r="CB86" s="143"/>
      <c r="CC86" s="143"/>
      <c r="CD86" s="143"/>
      <c r="CE86" s="143"/>
      <c r="CF86" s="143"/>
      <c r="CG86" s="143"/>
      <c r="CH86" s="143"/>
      <c r="CI86" s="143"/>
      <c r="CJ86" s="143"/>
      <c r="CK86" s="143"/>
      <c r="CL86" s="143"/>
      <c r="CM86" s="143"/>
      <c r="CN86" s="143"/>
      <c r="CO86" s="143"/>
      <c r="CP86" s="143"/>
    </row>
    <row r="87" spans="9:94" x14ac:dyDescent="0.25">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143"/>
      <c r="AH87" s="143"/>
      <c r="AI87" s="143"/>
      <c r="AJ87" s="143"/>
      <c r="AK87" s="143"/>
      <c r="AL87" s="143"/>
      <c r="AM87" s="143"/>
      <c r="AN87" s="143"/>
      <c r="AO87" s="143"/>
      <c r="AP87" s="143"/>
      <c r="AQ87" s="143"/>
      <c r="AR87" s="143"/>
      <c r="AS87" s="143"/>
      <c r="AT87" s="143"/>
      <c r="AU87" s="143"/>
      <c r="AV87" s="143"/>
      <c r="AW87" s="143"/>
      <c r="AX87" s="143"/>
      <c r="AY87" s="143"/>
      <c r="AZ87" s="143"/>
      <c r="BA87" s="143"/>
      <c r="BB87" s="143"/>
      <c r="BC87" s="143"/>
      <c r="BD87" s="143"/>
      <c r="BE87" s="143"/>
      <c r="BF87" s="143"/>
      <c r="BG87" s="143"/>
      <c r="BH87" s="143"/>
      <c r="BI87" s="143"/>
      <c r="BJ87" s="143"/>
      <c r="BK87" s="143"/>
      <c r="BL87" s="143"/>
      <c r="BM87" s="143"/>
      <c r="BN87" s="143"/>
      <c r="BO87" s="143"/>
      <c r="BP87" s="143"/>
      <c r="BQ87" s="143"/>
      <c r="BR87" s="143"/>
      <c r="BS87" s="143"/>
      <c r="BT87" s="143"/>
      <c r="BU87" s="143"/>
      <c r="BV87" s="143"/>
      <c r="BW87" s="143"/>
      <c r="BX87" s="143"/>
      <c r="BY87" s="143"/>
      <c r="BZ87" s="143"/>
      <c r="CA87" s="143"/>
      <c r="CB87" s="143"/>
      <c r="CC87" s="143"/>
      <c r="CD87" s="143"/>
      <c r="CE87" s="143"/>
      <c r="CF87" s="143"/>
      <c r="CG87" s="143"/>
      <c r="CH87" s="143"/>
      <c r="CI87" s="143"/>
      <c r="CJ87" s="143"/>
      <c r="CK87" s="143"/>
      <c r="CL87" s="143"/>
      <c r="CM87" s="143"/>
      <c r="CN87" s="143"/>
      <c r="CO87" s="143"/>
      <c r="CP87" s="143"/>
    </row>
    <row r="88" spans="9:94" x14ac:dyDescent="0.25">
      <c r="I88" s="143"/>
      <c r="J88" s="143"/>
      <c r="K88" s="143"/>
      <c r="L88" s="143"/>
      <c r="M88" s="143"/>
      <c r="N88" s="143"/>
      <c r="O88" s="143"/>
      <c r="P88" s="143"/>
      <c r="Q88" s="143"/>
      <c r="R88" s="143"/>
      <c r="S88" s="143"/>
      <c r="T88" s="143"/>
      <c r="U88" s="143"/>
      <c r="V88" s="143"/>
      <c r="W88" s="143"/>
      <c r="X88" s="143"/>
      <c r="Y88" s="143"/>
      <c r="Z88" s="143"/>
      <c r="AA88" s="143"/>
      <c r="AB88" s="143"/>
      <c r="AC88" s="143"/>
      <c r="AD88" s="143"/>
      <c r="AE88" s="143"/>
      <c r="AF88" s="143"/>
      <c r="AG88" s="143"/>
      <c r="AH88" s="143"/>
      <c r="AI88" s="143"/>
      <c r="AJ88" s="143"/>
      <c r="AK88" s="143"/>
      <c r="AL88" s="143"/>
      <c r="AM88" s="143"/>
      <c r="AN88" s="143"/>
      <c r="AO88" s="143"/>
      <c r="AP88" s="143"/>
      <c r="AQ88" s="143"/>
      <c r="AR88" s="143"/>
      <c r="AS88" s="143"/>
      <c r="AT88" s="143"/>
      <c r="AU88" s="143"/>
      <c r="AV88" s="143"/>
      <c r="AW88" s="143"/>
      <c r="AX88" s="143"/>
      <c r="AY88" s="143"/>
      <c r="AZ88" s="143"/>
      <c r="BA88" s="143"/>
      <c r="BB88" s="143"/>
      <c r="BC88" s="143"/>
      <c r="BD88" s="143"/>
      <c r="BE88" s="143"/>
      <c r="BF88" s="143"/>
      <c r="BG88" s="143"/>
      <c r="BH88" s="143"/>
      <c r="BI88" s="143"/>
      <c r="BJ88" s="143"/>
      <c r="BK88" s="143"/>
      <c r="BL88" s="143"/>
      <c r="BM88" s="143"/>
      <c r="BN88" s="143"/>
      <c r="BO88" s="143"/>
      <c r="BP88" s="143"/>
      <c r="BQ88" s="143"/>
      <c r="BR88" s="143"/>
      <c r="BS88" s="143"/>
      <c r="BT88" s="143"/>
      <c r="BU88" s="143"/>
      <c r="BV88" s="143"/>
      <c r="BW88" s="143"/>
      <c r="BX88" s="143"/>
      <c r="BY88" s="143"/>
      <c r="BZ88" s="143"/>
      <c r="CA88" s="143"/>
      <c r="CB88" s="143"/>
      <c r="CC88" s="143"/>
      <c r="CD88" s="143"/>
      <c r="CE88" s="143"/>
      <c r="CF88" s="143"/>
      <c r="CG88" s="143"/>
      <c r="CH88" s="143"/>
      <c r="CI88" s="143"/>
      <c r="CJ88" s="143"/>
      <c r="CK88" s="143"/>
      <c r="CL88" s="143"/>
      <c r="CM88" s="143"/>
      <c r="CN88" s="143"/>
      <c r="CO88" s="143"/>
      <c r="CP88" s="143"/>
    </row>
    <row r="89" spans="9:94" x14ac:dyDescent="0.25">
      <c r="I89" s="143"/>
      <c r="J89" s="143"/>
      <c r="K89" s="143"/>
      <c r="L89" s="143"/>
      <c r="M89" s="143"/>
      <c r="N89" s="143"/>
      <c r="O89" s="143"/>
      <c r="P89" s="143"/>
      <c r="Q89" s="143"/>
      <c r="R89" s="143"/>
      <c r="S89" s="143"/>
      <c r="T89" s="143"/>
      <c r="U89" s="143"/>
      <c r="V89" s="143"/>
      <c r="W89" s="143"/>
      <c r="X89" s="143"/>
      <c r="Y89" s="143"/>
      <c r="Z89" s="143"/>
      <c r="AA89" s="143"/>
      <c r="AB89" s="143"/>
      <c r="AC89" s="143"/>
      <c r="AD89" s="143"/>
      <c r="AE89" s="143"/>
      <c r="AF89" s="143"/>
      <c r="AG89" s="143"/>
      <c r="AH89" s="143"/>
      <c r="AI89" s="143"/>
      <c r="AJ89" s="143"/>
      <c r="AK89" s="143"/>
      <c r="AL89" s="143"/>
      <c r="AM89" s="143"/>
      <c r="AN89" s="143"/>
      <c r="AO89" s="143"/>
      <c r="AP89" s="143"/>
      <c r="AQ89" s="143"/>
      <c r="AR89" s="143"/>
      <c r="AS89" s="143"/>
      <c r="AT89" s="143"/>
      <c r="AU89" s="143"/>
      <c r="AV89" s="143"/>
      <c r="AW89" s="143"/>
      <c r="AX89" s="143"/>
      <c r="AY89" s="143"/>
      <c r="AZ89" s="143"/>
      <c r="BA89" s="143"/>
      <c r="BB89" s="143"/>
      <c r="BC89" s="143"/>
      <c r="BD89" s="143"/>
      <c r="BE89" s="143"/>
      <c r="BF89" s="143"/>
      <c r="BG89" s="143"/>
      <c r="BH89" s="143"/>
      <c r="BI89" s="143"/>
      <c r="BJ89" s="143"/>
      <c r="BK89" s="143"/>
      <c r="BL89" s="143"/>
      <c r="BM89" s="143"/>
      <c r="BN89" s="143"/>
      <c r="BO89" s="143"/>
      <c r="BP89" s="143"/>
      <c r="BQ89" s="143"/>
      <c r="BR89" s="143"/>
      <c r="BS89" s="143"/>
      <c r="BT89" s="143"/>
      <c r="BU89" s="143"/>
      <c r="BV89" s="143"/>
      <c r="BW89" s="143"/>
      <c r="BX89" s="143"/>
      <c r="BY89" s="143"/>
      <c r="BZ89" s="143"/>
      <c r="CA89" s="143"/>
      <c r="CB89" s="143"/>
      <c r="CC89" s="143"/>
      <c r="CD89" s="143"/>
      <c r="CE89" s="143"/>
      <c r="CF89" s="143"/>
      <c r="CG89" s="143"/>
      <c r="CH89" s="143"/>
      <c r="CI89" s="143"/>
      <c r="CJ89" s="143"/>
      <c r="CK89" s="143"/>
      <c r="CL89" s="143"/>
      <c r="CM89" s="143"/>
      <c r="CN89" s="143"/>
      <c r="CO89" s="143"/>
      <c r="CP89" s="143"/>
    </row>
    <row r="90" spans="9:94" x14ac:dyDescent="0.25">
      <c r="I90" s="143"/>
      <c r="J90" s="143"/>
      <c r="K90" s="143"/>
      <c r="L90" s="143"/>
      <c r="M90" s="143"/>
      <c r="N90" s="143"/>
      <c r="O90" s="143"/>
      <c r="P90" s="143"/>
      <c r="Q90" s="143"/>
      <c r="R90" s="143"/>
      <c r="S90" s="143"/>
      <c r="T90" s="143"/>
      <c r="U90" s="143"/>
      <c r="V90" s="143"/>
      <c r="W90" s="143"/>
      <c r="X90" s="143"/>
      <c r="Y90" s="143"/>
      <c r="Z90" s="143"/>
      <c r="AA90" s="143"/>
      <c r="AB90" s="143"/>
      <c r="AC90" s="143"/>
      <c r="AD90" s="143"/>
      <c r="AE90" s="143"/>
      <c r="AF90" s="143"/>
      <c r="AG90" s="143"/>
      <c r="AH90" s="143"/>
      <c r="AI90" s="143"/>
      <c r="AJ90" s="143"/>
      <c r="AK90" s="143"/>
      <c r="AL90" s="143"/>
      <c r="AM90" s="143"/>
      <c r="AN90" s="143"/>
      <c r="AO90" s="143"/>
      <c r="AP90" s="143"/>
      <c r="AQ90" s="143"/>
      <c r="AR90" s="143"/>
      <c r="AS90" s="143"/>
      <c r="AT90" s="143"/>
      <c r="AU90" s="143"/>
      <c r="AV90" s="143"/>
      <c r="AW90" s="143"/>
      <c r="AX90" s="143"/>
      <c r="AY90" s="143"/>
      <c r="AZ90" s="143"/>
      <c r="BA90" s="143"/>
      <c r="BB90" s="143"/>
      <c r="BC90" s="143"/>
      <c r="BD90" s="143"/>
      <c r="BE90" s="143"/>
      <c r="BF90" s="143"/>
      <c r="BG90" s="143"/>
      <c r="BH90" s="143"/>
      <c r="BI90" s="143"/>
      <c r="BJ90" s="143"/>
      <c r="BK90" s="143"/>
      <c r="BL90" s="143"/>
      <c r="BM90" s="143"/>
      <c r="BN90" s="143"/>
      <c r="BO90" s="143"/>
      <c r="BP90" s="143"/>
      <c r="BQ90" s="143"/>
      <c r="BR90" s="143"/>
      <c r="BS90" s="143"/>
      <c r="BT90" s="143"/>
      <c r="BU90" s="143"/>
      <c r="BV90" s="143"/>
      <c r="BW90" s="143"/>
      <c r="BX90" s="143"/>
      <c r="BY90" s="143"/>
      <c r="BZ90" s="143"/>
      <c r="CA90" s="143"/>
      <c r="CB90" s="143"/>
      <c r="CC90" s="143"/>
      <c r="CD90" s="143"/>
      <c r="CE90" s="143"/>
      <c r="CF90" s="143"/>
      <c r="CG90" s="143"/>
      <c r="CH90" s="143"/>
      <c r="CI90" s="143"/>
      <c r="CJ90" s="143"/>
      <c r="CK90" s="143"/>
      <c r="CL90" s="143"/>
      <c r="CM90" s="143"/>
      <c r="CN90" s="143"/>
      <c r="CO90" s="143"/>
      <c r="CP90" s="143"/>
    </row>
    <row r="91" spans="9:94" x14ac:dyDescent="0.25">
      <c r="I91" s="143"/>
      <c r="J91" s="143"/>
      <c r="K91" s="143"/>
      <c r="L91" s="143"/>
      <c r="M91" s="143"/>
      <c r="N91" s="143"/>
      <c r="O91" s="143"/>
      <c r="P91" s="143"/>
      <c r="Q91" s="143"/>
      <c r="R91" s="143"/>
      <c r="S91" s="143"/>
      <c r="T91" s="143"/>
      <c r="U91" s="143"/>
      <c r="V91" s="143"/>
      <c r="W91" s="143"/>
      <c r="X91" s="143"/>
      <c r="Y91" s="143"/>
      <c r="Z91" s="143"/>
      <c r="AA91" s="143"/>
      <c r="AB91" s="143"/>
      <c r="AC91" s="143"/>
      <c r="AD91" s="143"/>
      <c r="AE91" s="143"/>
      <c r="AF91" s="143"/>
      <c r="AG91" s="143"/>
      <c r="AH91" s="143"/>
      <c r="AI91" s="143"/>
      <c r="AJ91" s="143"/>
      <c r="AK91" s="143"/>
      <c r="AL91" s="143"/>
      <c r="AM91" s="143"/>
      <c r="AN91" s="143"/>
      <c r="AO91" s="143"/>
      <c r="AP91" s="143"/>
      <c r="AQ91" s="143"/>
      <c r="AR91" s="143"/>
      <c r="AS91" s="143"/>
      <c r="AT91" s="143"/>
      <c r="AU91" s="143"/>
      <c r="AV91" s="143"/>
      <c r="AW91" s="143"/>
      <c r="AX91" s="143"/>
      <c r="AY91" s="143"/>
      <c r="AZ91" s="143"/>
      <c r="BA91" s="143"/>
      <c r="BB91" s="143"/>
      <c r="BC91" s="143"/>
      <c r="BD91" s="143"/>
      <c r="BE91" s="143"/>
      <c r="BF91" s="143"/>
      <c r="BG91" s="143"/>
      <c r="BH91" s="143"/>
      <c r="BI91" s="143"/>
      <c r="BJ91" s="143"/>
      <c r="BK91" s="143"/>
      <c r="BL91" s="143"/>
      <c r="BM91" s="143"/>
      <c r="BN91" s="143"/>
      <c r="BO91" s="143"/>
      <c r="BP91" s="143"/>
      <c r="BQ91" s="143"/>
      <c r="BR91" s="143"/>
      <c r="BS91" s="143"/>
      <c r="BT91" s="143"/>
      <c r="BU91" s="143"/>
      <c r="BV91" s="143"/>
      <c r="BW91" s="143"/>
      <c r="BX91" s="143"/>
      <c r="BY91" s="143"/>
      <c r="BZ91" s="143"/>
      <c r="CA91" s="143"/>
      <c r="CB91" s="143"/>
      <c r="CC91" s="143"/>
      <c r="CD91" s="143"/>
      <c r="CE91" s="143"/>
      <c r="CF91" s="143"/>
      <c r="CG91" s="143"/>
      <c r="CH91" s="143"/>
      <c r="CI91" s="143"/>
      <c r="CJ91" s="143"/>
      <c r="CK91" s="143"/>
      <c r="CL91" s="143"/>
      <c r="CM91" s="143"/>
      <c r="CN91" s="143"/>
      <c r="CO91" s="143"/>
      <c r="CP91" s="143"/>
    </row>
    <row r="92" spans="9:94" x14ac:dyDescent="0.25">
      <c r="I92" s="143"/>
      <c r="J92" s="143"/>
      <c r="K92" s="143"/>
      <c r="L92" s="143"/>
      <c r="M92" s="143"/>
      <c r="N92" s="143"/>
      <c r="O92" s="143"/>
      <c r="P92" s="143"/>
      <c r="Q92" s="143"/>
      <c r="R92" s="143"/>
      <c r="S92" s="143"/>
      <c r="T92" s="143"/>
      <c r="U92" s="143"/>
      <c r="V92" s="143"/>
      <c r="W92" s="143"/>
      <c r="X92" s="143"/>
      <c r="Y92" s="143"/>
      <c r="Z92" s="143"/>
      <c r="AA92" s="143"/>
      <c r="AB92" s="143"/>
      <c r="AC92" s="143"/>
      <c r="AD92" s="143"/>
      <c r="AE92" s="143"/>
      <c r="AF92" s="143"/>
      <c r="AG92" s="143"/>
      <c r="AH92" s="143"/>
      <c r="AI92" s="143"/>
      <c r="AJ92" s="143"/>
      <c r="AK92" s="143"/>
      <c r="AL92" s="143"/>
      <c r="AM92" s="143"/>
      <c r="AN92" s="143"/>
      <c r="AO92" s="143"/>
      <c r="AP92" s="143"/>
      <c r="AQ92" s="143"/>
      <c r="AR92" s="143"/>
      <c r="AS92" s="143"/>
      <c r="AT92" s="143"/>
      <c r="AU92" s="143"/>
      <c r="AV92" s="143"/>
      <c r="AW92" s="143"/>
      <c r="AX92" s="143"/>
      <c r="AY92" s="143"/>
      <c r="AZ92" s="143"/>
      <c r="BA92" s="143"/>
      <c r="BB92" s="143"/>
      <c r="BC92" s="143"/>
      <c r="BD92" s="143"/>
      <c r="BE92" s="143"/>
      <c r="BF92" s="143"/>
      <c r="BG92" s="143"/>
      <c r="BH92" s="143"/>
      <c r="BI92" s="143"/>
      <c r="BJ92" s="143"/>
      <c r="BK92" s="143"/>
      <c r="BL92" s="143"/>
      <c r="BM92" s="143"/>
      <c r="BN92" s="143"/>
      <c r="BO92" s="143"/>
      <c r="BP92" s="143"/>
      <c r="BQ92" s="143"/>
      <c r="BR92" s="143"/>
      <c r="BS92" s="143"/>
      <c r="BT92" s="143"/>
      <c r="BU92" s="143"/>
      <c r="BV92" s="143"/>
      <c r="BW92" s="143"/>
      <c r="BX92" s="143"/>
      <c r="BY92" s="143"/>
      <c r="BZ92" s="143"/>
      <c r="CA92" s="143"/>
      <c r="CB92" s="143"/>
      <c r="CC92" s="143"/>
      <c r="CD92" s="143"/>
      <c r="CE92" s="143"/>
      <c r="CF92" s="143"/>
      <c r="CG92" s="143"/>
      <c r="CH92" s="143"/>
      <c r="CI92" s="143"/>
      <c r="CJ92" s="143"/>
      <c r="CK92" s="143"/>
      <c r="CL92" s="143"/>
      <c r="CM92" s="143"/>
      <c r="CN92" s="143"/>
      <c r="CO92" s="143"/>
      <c r="CP92" s="143"/>
    </row>
    <row r="93" spans="9:94" x14ac:dyDescent="0.25">
      <c r="I93" s="143"/>
      <c r="J93" s="143"/>
      <c r="K93" s="143"/>
      <c r="L93" s="143"/>
      <c r="M93" s="143"/>
      <c r="N93" s="143"/>
      <c r="O93" s="143"/>
      <c r="P93" s="143"/>
      <c r="Q93" s="143"/>
      <c r="R93" s="143"/>
      <c r="S93" s="143"/>
      <c r="T93" s="143"/>
      <c r="U93" s="143"/>
      <c r="V93" s="143"/>
      <c r="W93" s="143"/>
      <c r="X93" s="143"/>
      <c r="Y93" s="143"/>
      <c r="Z93" s="143"/>
      <c r="AA93" s="143"/>
      <c r="AB93" s="143"/>
      <c r="AC93" s="143"/>
      <c r="AD93" s="143"/>
      <c r="AE93" s="143"/>
      <c r="AF93" s="143"/>
      <c r="AG93" s="143"/>
      <c r="AH93" s="143"/>
      <c r="AI93" s="143"/>
      <c r="AJ93" s="143"/>
      <c r="AK93" s="143"/>
      <c r="AL93" s="143"/>
      <c r="AM93" s="143"/>
      <c r="AN93" s="143"/>
      <c r="AO93" s="143"/>
      <c r="AP93" s="143"/>
      <c r="AQ93" s="143"/>
      <c r="AR93" s="143"/>
      <c r="AS93" s="143"/>
      <c r="AT93" s="143"/>
      <c r="AU93" s="143"/>
      <c r="AV93" s="143"/>
      <c r="AW93" s="143"/>
      <c r="AX93" s="143"/>
      <c r="AY93" s="143"/>
      <c r="AZ93" s="143"/>
      <c r="BA93" s="143"/>
      <c r="BB93" s="143"/>
      <c r="BC93" s="143"/>
      <c r="BD93" s="143"/>
      <c r="BE93" s="143"/>
      <c r="BF93" s="143"/>
      <c r="BG93" s="143"/>
      <c r="BH93" s="143"/>
      <c r="BI93" s="143"/>
      <c r="BJ93" s="143"/>
      <c r="BK93" s="143"/>
      <c r="BL93" s="143"/>
      <c r="BM93" s="143"/>
      <c r="BN93" s="143"/>
      <c r="BO93" s="143"/>
      <c r="BP93" s="143"/>
      <c r="BQ93" s="143"/>
      <c r="BR93" s="143"/>
      <c r="BS93" s="143"/>
      <c r="BT93" s="143"/>
      <c r="BU93" s="143"/>
      <c r="BV93" s="143"/>
      <c r="BW93" s="143"/>
      <c r="BX93" s="143"/>
      <c r="BY93" s="143"/>
      <c r="BZ93" s="143"/>
      <c r="CA93" s="143"/>
      <c r="CB93" s="143"/>
      <c r="CC93" s="143"/>
      <c r="CD93" s="143"/>
      <c r="CE93" s="143"/>
      <c r="CF93" s="143"/>
      <c r="CG93" s="143"/>
      <c r="CH93" s="143"/>
      <c r="CI93" s="143"/>
      <c r="CJ93" s="143"/>
      <c r="CK93" s="143"/>
      <c r="CL93" s="143"/>
      <c r="CM93" s="143"/>
      <c r="CN93" s="143"/>
      <c r="CO93" s="143"/>
      <c r="CP93" s="143"/>
    </row>
    <row r="94" spans="9:94" x14ac:dyDescent="0.25">
      <c r="I94" s="143"/>
      <c r="J94" s="143"/>
      <c r="K94" s="143"/>
      <c r="L94" s="143"/>
      <c r="M94" s="143"/>
      <c r="N94" s="143"/>
      <c r="O94" s="143"/>
      <c r="P94" s="143"/>
      <c r="Q94" s="143"/>
      <c r="R94" s="143"/>
      <c r="S94" s="143"/>
      <c r="T94" s="143"/>
      <c r="U94" s="143"/>
      <c r="V94" s="143"/>
      <c r="W94" s="143"/>
      <c r="X94" s="143"/>
      <c r="Y94" s="143"/>
      <c r="Z94" s="143"/>
      <c r="AA94" s="143"/>
      <c r="AB94" s="143"/>
      <c r="AC94" s="143"/>
      <c r="AD94" s="143"/>
      <c r="AE94" s="143"/>
      <c r="AF94" s="143"/>
      <c r="AG94" s="143"/>
      <c r="AH94" s="143"/>
      <c r="AI94" s="143"/>
      <c r="AJ94" s="143"/>
      <c r="AK94" s="143"/>
      <c r="AL94" s="143"/>
      <c r="AM94" s="143"/>
      <c r="AN94" s="143"/>
      <c r="AO94" s="143"/>
      <c r="AP94" s="143"/>
      <c r="AQ94" s="143"/>
      <c r="AR94" s="143"/>
      <c r="AS94" s="143"/>
      <c r="AT94" s="143"/>
      <c r="AU94" s="143"/>
      <c r="AV94" s="143"/>
      <c r="AW94" s="143"/>
      <c r="AX94" s="143"/>
      <c r="AY94" s="143"/>
      <c r="AZ94" s="143"/>
      <c r="BA94" s="143"/>
      <c r="BB94" s="143"/>
      <c r="BC94" s="143"/>
      <c r="BD94" s="143"/>
      <c r="BE94" s="143"/>
      <c r="BF94" s="143"/>
      <c r="BG94" s="143"/>
      <c r="BH94" s="143"/>
      <c r="BI94" s="143"/>
      <c r="BJ94" s="143"/>
      <c r="BK94" s="143"/>
      <c r="BL94" s="143"/>
      <c r="BM94" s="143"/>
      <c r="BN94" s="143"/>
      <c r="BO94" s="143"/>
      <c r="BP94" s="143"/>
      <c r="BQ94" s="143"/>
      <c r="BR94" s="143"/>
      <c r="BS94" s="143"/>
      <c r="BT94" s="143"/>
      <c r="BU94" s="143"/>
      <c r="BV94" s="143"/>
      <c r="BW94" s="143"/>
      <c r="BX94" s="143"/>
      <c r="BY94" s="143"/>
      <c r="BZ94" s="143"/>
      <c r="CA94" s="143"/>
      <c r="CB94" s="143"/>
      <c r="CC94" s="143"/>
      <c r="CD94" s="143"/>
      <c r="CE94" s="143"/>
      <c r="CF94" s="143"/>
      <c r="CG94" s="143"/>
      <c r="CH94" s="143"/>
      <c r="CI94" s="143"/>
      <c r="CJ94" s="143"/>
      <c r="CK94" s="143"/>
      <c r="CL94" s="143"/>
      <c r="CM94" s="143"/>
      <c r="CN94" s="143"/>
      <c r="CO94" s="143"/>
      <c r="CP94" s="143"/>
    </row>
    <row r="95" spans="9:94" x14ac:dyDescent="0.25">
      <c r="I95" s="143"/>
      <c r="J95" s="143"/>
      <c r="K95" s="143"/>
      <c r="L95" s="143"/>
      <c r="M95" s="143"/>
      <c r="N95" s="143"/>
      <c r="O95" s="143"/>
      <c r="P95" s="143"/>
      <c r="Q95" s="143"/>
      <c r="R95" s="143"/>
      <c r="S95" s="143"/>
      <c r="T95" s="143"/>
      <c r="U95" s="143"/>
      <c r="V95" s="143"/>
      <c r="W95" s="143"/>
      <c r="X95" s="143"/>
      <c r="Y95" s="143"/>
      <c r="Z95" s="143"/>
      <c r="AA95" s="143"/>
      <c r="AB95" s="143"/>
      <c r="AC95" s="143"/>
      <c r="AD95" s="143"/>
      <c r="AE95" s="143"/>
      <c r="AF95" s="143"/>
      <c r="AG95" s="143"/>
      <c r="AH95" s="143"/>
      <c r="AI95" s="143"/>
      <c r="AJ95" s="143"/>
      <c r="AK95" s="143"/>
      <c r="AL95" s="143"/>
      <c r="AM95" s="143"/>
      <c r="AN95" s="143"/>
      <c r="AO95" s="143"/>
      <c r="AP95" s="143"/>
      <c r="AQ95" s="143"/>
      <c r="AR95" s="143"/>
      <c r="AS95" s="143"/>
      <c r="AT95" s="143"/>
      <c r="AU95" s="143"/>
      <c r="AV95" s="143"/>
      <c r="AW95" s="143"/>
      <c r="AX95" s="143"/>
      <c r="AY95" s="143"/>
      <c r="AZ95" s="143"/>
      <c r="BA95" s="143"/>
      <c r="BB95" s="143"/>
      <c r="BC95" s="143"/>
      <c r="BD95" s="143"/>
      <c r="BE95" s="143"/>
      <c r="BF95" s="143"/>
      <c r="BG95" s="143"/>
      <c r="BH95" s="143"/>
      <c r="BI95" s="143"/>
      <c r="BJ95" s="143"/>
      <c r="BK95" s="143"/>
      <c r="BL95" s="143"/>
      <c r="BM95" s="143"/>
      <c r="BN95" s="143"/>
      <c r="BO95" s="143"/>
      <c r="BP95" s="143"/>
      <c r="BQ95" s="143"/>
      <c r="BR95" s="143"/>
      <c r="BS95" s="143"/>
      <c r="BT95" s="143"/>
      <c r="BU95" s="143"/>
      <c r="BV95" s="143"/>
      <c r="BW95" s="143"/>
      <c r="BX95" s="143"/>
      <c r="BY95" s="143"/>
      <c r="BZ95" s="143"/>
      <c r="CA95" s="143"/>
      <c r="CB95" s="143"/>
      <c r="CC95" s="143"/>
      <c r="CD95" s="143"/>
      <c r="CE95" s="143"/>
      <c r="CF95" s="143"/>
      <c r="CG95" s="143"/>
      <c r="CH95" s="143"/>
      <c r="CI95" s="143"/>
      <c r="CJ95" s="143"/>
      <c r="CK95" s="143"/>
      <c r="CL95" s="143"/>
      <c r="CM95" s="143"/>
      <c r="CN95" s="143"/>
      <c r="CO95" s="143"/>
      <c r="CP95" s="143"/>
    </row>
    <row r="96" spans="9:94" x14ac:dyDescent="0.25">
      <c r="I96" s="143"/>
      <c r="J96" s="143"/>
      <c r="K96" s="143"/>
      <c r="L96" s="143"/>
      <c r="M96" s="143"/>
      <c r="N96" s="143"/>
      <c r="O96" s="143"/>
      <c r="P96" s="143"/>
      <c r="Q96" s="143"/>
      <c r="R96" s="143"/>
      <c r="S96" s="143"/>
      <c r="T96" s="143"/>
      <c r="U96" s="143"/>
      <c r="V96" s="143"/>
      <c r="W96" s="143"/>
      <c r="X96" s="143"/>
      <c r="Y96" s="143"/>
      <c r="Z96" s="143"/>
      <c r="AA96" s="143"/>
      <c r="AB96" s="143"/>
      <c r="AC96" s="143"/>
      <c r="AD96" s="143"/>
      <c r="AE96" s="143"/>
      <c r="AF96" s="143"/>
      <c r="AG96" s="143"/>
      <c r="AH96" s="143"/>
      <c r="AI96" s="143"/>
      <c r="AJ96" s="143"/>
      <c r="AK96" s="143"/>
      <c r="AL96" s="143"/>
      <c r="AM96" s="143"/>
      <c r="AN96" s="143"/>
      <c r="AO96" s="143"/>
      <c r="AP96" s="143"/>
      <c r="AQ96" s="143"/>
      <c r="AR96" s="143"/>
      <c r="AS96" s="143"/>
      <c r="AT96" s="143"/>
      <c r="AU96" s="143"/>
      <c r="AV96" s="143"/>
      <c r="AW96" s="143"/>
      <c r="AX96" s="143"/>
      <c r="AY96" s="143"/>
      <c r="AZ96" s="143"/>
      <c r="BA96" s="143"/>
      <c r="BB96" s="143"/>
      <c r="BC96" s="143"/>
      <c r="BD96" s="143"/>
      <c r="BE96" s="143"/>
      <c r="BF96" s="143"/>
      <c r="BG96" s="143"/>
      <c r="BH96" s="143"/>
      <c r="BI96" s="143"/>
      <c r="BJ96" s="143"/>
      <c r="BK96" s="143"/>
      <c r="BL96" s="143"/>
      <c r="BM96" s="143"/>
      <c r="BN96" s="143"/>
      <c r="BO96" s="143"/>
      <c r="BP96" s="143"/>
      <c r="BQ96" s="143"/>
      <c r="BR96" s="143"/>
      <c r="BS96" s="143"/>
      <c r="BT96" s="143"/>
      <c r="BU96" s="143"/>
      <c r="BV96" s="143"/>
      <c r="BW96" s="143"/>
      <c r="BX96" s="143"/>
      <c r="BY96" s="143"/>
      <c r="BZ96" s="143"/>
      <c r="CA96" s="143"/>
      <c r="CB96" s="143"/>
      <c r="CC96" s="143"/>
      <c r="CD96" s="143"/>
      <c r="CE96" s="143"/>
      <c r="CF96" s="143"/>
      <c r="CG96" s="143"/>
      <c r="CH96" s="143"/>
      <c r="CI96" s="143"/>
      <c r="CJ96" s="143"/>
      <c r="CK96" s="143"/>
      <c r="CL96" s="143"/>
      <c r="CM96" s="143"/>
      <c r="CN96" s="143"/>
      <c r="CO96" s="143"/>
      <c r="CP96" s="143"/>
    </row>
    <row r="97" spans="9:94" x14ac:dyDescent="0.25">
      <c r="I97" s="143"/>
      <c r="J97" s="143"/>
      <c r="K97" s="143"/>
      <c r="L97" s="143"/>
      <c r="M97" s="143"/>
      <c r="N97" s="143"/>
      <c r="O97" s="143"/>
      <c r="P97" s="143"/>
      <c r="Q97" s="143"/>
      <c r="R97" s="143"/>
      <c r="S97" s="143"/>
      <c r="T97" s="143"/>
      <c r="U97" s="143"/>
      <c r="V97" s="143"/>
      <c r="W97" s="143"/>
      <c r="X97" s="143"/>
      <c r="Y97" s="143"/>
      <c r="Z97" s="143"/>
      <c r="AA97" s="143"/>
      <c r="AB97" s="143"/>
      <c r="AC97" s="143"/>
      <c r="AD97" s="143"/>
      <c r="AE97" s="143"/>
      <c r="AF97" s="143"/>
      <c r="AG97" s="143"/>
      <c r="AH97" s="143"/>
      <c r="AI97" s="143"/>
      <c r="AJ97" s="143"/>
      <c r="AK97" s="143"/>
      <c r="AL97" s="143"/>
      <c r="AM97" s="143"/>
      <c r="AN97" s="143"/>
      <c r="AO97" s="143"/>
      <c r="AP97" s="143"/>
      <c r="AQ97" s="143"/>
      <c r="AR97" s="143"/>
      <c r="AS97" s="143"/>
      <c r="AT97" s="143"/>
      <c r="AU97" s="143"/>
      <c r="AV97" s="143"/>
      <c r="AW97" s="143"/>
      <c r="AX97" s="143"/>
      <c r="AY97" s="143"/>
      <c r="AZ97" s="143"/>
      <c r="BA97" s="143"/>
      <c r="BB97" s="143"/>
      <c r="BC97" s="143"/>
      <c r="BD97" s="143"/>
      <c r="BE97" s="143"/>
      <c r="BF97" s="143"/>
      <c r="BG97" s="143"/>
      <c r="BH97" s="143"/>
      <c r="BI97" s="143"/>
      <c r="BJ97" s="143"/>
      <c r="BK97" s="143"/>
      <c r="BL97" s="143"/>
      <c r="BM97" s="143"/>
      <c r="BN97" s="143"/>
      <c r="BO97" s="143"/>
      <c r="BP97" s="143"/>
      <c r="BQ97" s="143"/>
      <c r="BR97" s="143"/>
      <c r="BS97" s="143"/>
      <c r="BT97" s="143"/>
      <c r="BU97" s="143"/>
      <c r="BV97" s="143"/>
      <c r="BW97" s="143"/>
      <c r="BX97" s="143"/>
      <c r="BY97" s="143"/>
      <c r="BZ97" s="143"/>
      <c r="CA97" s="143"/>
      <c r="CB97" s="143"/>
      <c r="CC97" s="143"/>
      <c r="CD97" s="143"/>
      <c r="CE97" s="143"/>
      <c r="CF97" s="143"/>
      <c r="CG97" s="143"/>
      <c r="CH97" s="143"/>
      <c r="CI97" s="143"/>
      <c r="CJ97" s="143"/>
      <c r="CK97" s="143"/>
      <c r="CL97" s="143"/>
      <c r="CM97" s="143"/>
      <c r="CN97" s="143"/>
      <c r="CO97" s="143"/>
      <c r="CP97" s="143"/>
    </row>
    <row r="98" spans="9:94" x14ac:dyDescent="0.25">
      <c r="I98" s="143"/>
      <c r="J98" s="143"/>
      <c r="K98" s="143"/>
      <c r="L98" s="143"/>
      <c r="M98" s="143"/>
      <c r="N98" s="143"/>
      <c r="O98" s="143"/>
      <c r="P98" s="143"/>
      <c r="Q98" s="143"/>
      <c r="R98" s="143"/>
      <c r="S98" s="143"/>
      <c r="T98" s="143"/>
      <c r="U98" s="143"/>
      <c r="V98" s="143"/>
      <c r="W98" s="143"/>
      <c r="X98" s="143"/>
      <c r="Y98" s="143"/>
      <c r="Z98" s="143"/>
      <c r="AA98" s="143"/>
      <c r="AB98" s="143"/>
      <c r="AC98" s="143"/>
      <c r="AD98" s="143"/>
      <c r="AE98" s="143"/>
      <c r="AF98" s="143"/>
      <c r="AG98" s="143"/>
      <c r="AH98" s="143"/>
      <c r="AI98" s="143"/>
      <c r="AJ98" s="143"/>
      <c r="AK98" s="143"/>
      <c r="AL98" s="143"/>
      <c r="AM98" s="143"/>
      <c r="AN98" s="143"/>
      <c r="AO98" s="143"/>
      <c r="AP98" s="143"/>
      <c r="AQ98" s="143"/>
      <c r="AR98" s="143"/>
      <c r="AS98" s="143"/>
      <c r="AT98" s="143"/>
      <c r="AU98" s="143"/>
      <c r="AV98" s="143"/>
      <c r="AW98" s="143"/>
      <c r="AX98" s="143"/>
      <c r="AY98" s="143"/>
      <c r="AZ98" s="143"/>
      <c r="BA98" s="143"/>
      <c r="BB98" s="143"/>
      <c r="BC98" s="143"/>
      <c r="BD98" s="143"/>
      <c r="BE98" s="143"/>
      <c r="BF98" s="143"/>
      <c r="BG98" s="143"/>
      <c r="BH98" s="143"/>
      <c r="BI98" s="143"/>
      <c r="BJ98" s="143"/>
      <c r="BK98" s="143"/>
      <c r="BL98" s="143"/>
      <c r="BM98" s="143"/>
      <c r="BN98" s="143"/>
      <c r="BO98" s="143"/>
      <c r="BP98" s="143"/>
      <c r="BQ98" s="143"/>
      <c r="BR98" s="143"/>
      <c r="BS98" s="143"/>
      <c r="BT98" s="143"/>
      <c r="BU98" s="143"/>
      <c r="BV98" s="143"/>
      <c r="BW98" s="143"/>
      <c r="BX98" s="143"/>
      <c r="BY98" s="143"/>
      <c r="BZ98" s="143"/>
      <c r="CA98" s="143"/>
      <c r="CB98" s="143"/>
      <c r="CC98" s="143"/>
      <c r="CD98" s="143"/>
      <c r="CE98" s="143"/>
      <c r="CF98" s="143"/>
      <c r="CG98" s="143"/>
      <c r="CH98" s="143"/>
      <c r="CI98" s="143"/>
      <c r="CJ98" s="143"/>
      <c r="CK98" s="143"/>
      <c r="CL98" s="143"/>
      <c r="CM98" s="143"/>
      <c r="CN98" s="143"/>
      <c r="CO98" s="143"/>
      <c r="CP98" s="143"/>
    </row>
    <row r="99" spans="9:94" x14ac:dyDescent="0.25">
      <c r="I99" s="143"/>
      <c r="J99" s="143"/>
      <c r="K99" s="143"/>
      <c r="L99" s="143"/>
      <c r="M99" s="143"/>
      <c r="N99" s="143"/>
      <c r="O99" s="143"/>
      <c r="P99" s="143"/>
      <c r="Q99" s="143"/>
      <c r="R99" s="143"/>
      <c r="S99" s="143"/>
      <c r="T99" s="143"/>
      <c r="U99" s="143"/>
      <c r="V99" s="143"/>
      <c r="W99" s="143"/>
      <c r="X99" s="143"/>
      <c r="Y99" s="143"/>
      <c r="Z99" s="143"/>
      <c r="AA99" s="143"/>
      <c r="AB99" s="143"/>
      <c r="AC99" s="143"/>
      <c r="AD99" s="143"/>
      <c r="AE99" s="143"/>
      <c r="AF99" s="143"/>
      <c r="AG99" s="143"/>
      <c r="AH99" s="143"/>
      <c r="AI99" s="143"/>
      <c r="AJ99" s="143"/>
      <c r="AK99" s="143"/>
      <c r="AL99" s="143"/>
      <c r="AM99" s="143"/>
      <c r="AN99" s="143"/>
      <c r="AO99" s="143"/>
      <c r="AP99" s="143"/>
      <c r="AQ99" s="143"/>
      <c r="AR99" s="143"/>
      <c r="AS99" s="143"/>
      <c r="AT99" s="143"/>
      <c r="AU99" s="143"/>
      <c r="AV99" s="143"/>
      <c r="AW99" s="143"/>
      <c r="AX99" s="143"/>
      <c r="AY99" s="143"/>
      <c r="AZ99" s="143"/>
      <c r="BA99" s="143"/>
      <c r="BB99" s="143"/>
      <c r="BC99" s="143"/>
      <c r="BD99" s="143"/>
      <c r="BE99" s="143"/>
      <c r="BF99" s="143"/>
      <c r="BG99" s="143"/>
      <c r="BH99" s="143"/>
      <c r="BI99" s="143"/>
      <c r="BJ99" s="143"/>
      <c r="BK99" s="143"/>
      <c r="BL99" s="143"/>
      <c r="BM99" s="143"/>
      <c r="BN99" s="143"/>
      <c r="BO99" s="143"/>
      <c r="BP99" s="143"/>
      <c r="BQ99" s="143"/>
      <c r="BR99" s="143"/>
      <c r="BS99" s="143"/>
      <c r="BT99" s="143"/>
      <c r="BU99" s="143"/>
      <c r="BV99" s="143"/>
      <c r="BW99" s="143"/>
      <c r="BX99" s="143"/>
      <c r="BY99" s="143"/>
      <c r="BZ99" s="143"/>
      <c r="CA99" s="143"/>
      <c r="CB99" s="143"/>
      <c r="CC99" s="143"/>
      <c r="CD99" s="143"/>
      <c r="CE99" s="143"/>
      <c r="CF99" s="143"/>
      <c r="CG99" s="143"/>
      <c r="CH99" s="143"/>
      <c r="CI99" s="143"/>
      <c r="CJ99" s="143"/>
      <c r="CK99" s="143"/>
      <c r="CL99" s="143"/>
      <c r="CM99" s="143"/>
      <c r="CN99" s="143"/>
      <c r="CO99" s="143"/>
      <c r="CP99" s="143"/>
    </row>
    <row r="100" spans="9:94" x14ac:dyDescent="0.25">
      <c r="I100" s="143"/>
      <c r="J100" s="143"/>
      <c r="K100" s="143"/>
      <c r="L100" s="143"/>
      <c r="M100" s="143"/>
      <c r="N100" s="143"/>
      <c r="O100" s="143"/>
      <c r="P100" s="143"/>
      <c r="Q100" s="143"/>
      <c r="R100" s="143"/>
      <c r="S100" s="143"/>
      <c r="T100" s="143"/>
      <c r="U100" s="143"/>
      <c r="V100" s="143"/>
      <c r="W100" s="143"/>
      <c r="X100" s="143"/>
      <c r="Y100" s="143"/>
      <c r="Z100" s="143"/>
      <c r="AA100" s="143"/>
      <c r="AB100" s="143"/>
      <c r="AC100" s="143"/>
      <c r="AD100" s="143"/>
      <c r="AE100" s="143"/>
      <c r="AF100" s="143"/>
      <c r="AG100" s="143"/>
      <c r="AH100" s="143"/>
      <c r="AI100" s="143"/>
      <c r="AJ100" s="143"/>
      <c r="AK100" s="143"/>
      <c r="AL100" s="143"/>
      <c r="AM100" s="143"/>
      <c r="AN100" s="143"/>
      <c r="AO100" s="143"/>
      <c r="AP100" s="143"/>
      <c r="AQ100" s="143"/>
      <c r="AR100" s="143"/>
      <c r="AS100" s="143"/>
      <c r="AT100" s="143"/>
      <c r="AU100" s="143"/>
      <c r="AV100" s="143"/>
      <c r="AW100" s="143"/>
      <c r="AX100" s="143"/>
      <c r="AY100" s="143"/>
      <c r="AZ100" s="143"/>
      <c r="BA100" s="143"/>
      <c r="BB100" s="143"/>
      <c r="BC100" s="143"/>
      <c r="BD100" s="143"/>
      <c r="BE100" s="143"/>
      <c r="BF100" s="143"/>
      <c r="BG100" s="143"/>
      <c r="BH100" s="143"/>
      <c r="BI100" s="143"/>
      <c r="BJ100" s="143"/>
      <c r="BK100" s="143"/>
      <c r="BL100" s="143"/>
      <c r="BM100" s="143"/>
      <c r="BN100" s="143"/>
      <c r="BO100" s="143"/>
      <c r="BP100" s="143"/>
      <c r="BQ100" s="143"/>
      <c r="BR100" s="143"/>
      <c r="BS100" s="143"/>
      <c r="BT100" s="143"/>
      <c r="BU100" s="143"/>
      <c r="BV100" s="143"/>
      <c r="BW100" s="143"/>
      <c r="BX100" s="143"/>
      <c r="BY100" s="143"/>
      <c r="BZ100" s="143"/>
      <c r="CA100" s="143"/>
      <c r="CB100" s="143"/>
      <c r="CC100" s="143"/>
      <c r="CD100" s="143"/>
      <c r="CE100" s="143"/>
      <c r="CF100" s="143"/>
      <c r="CG100" s="143"/>
      <c r="CH100" s="143"/>
      <c r="CI100" s="143"/>
      <c r="CJ100" s="143"/>
      <c r="CK100" s="143"/>
      <c r="CL100" s="143"/>
      <c r="CM100" s="143"/>
      <c r="CN100" s="143"/>
      <c r="CO100" s="143"/>
      <c r="CP100" s="143"/>
    </row>
    <row r="101" spans="9:94" x14ac:dyDescent="0.25">
      <c r="I101" s="143"/>
      <c r="J101" s="143"/>
      <c r="K101" s="143"/>
      <c r="L101" s="143"/>
      <c r="M101" s="143"/>
      <c r="N101" s="143"/>
      <c r="O101" s="143"/>
      <c r="P101" s="143"/>
      <c r="Q101" s="143"/>
      <c r="R101" s="143"/>
      <c r="S101" s="143"/>
      <c r="T101" s="143"/>
      <c r="U101" s="143"/>
      <c r="V101" s="143"/>
      <c r="W101" s="143"/>
      <c r="X101" s="143"/>
      <c r="Y101" s="143"/>
      <c r="Z101" s="143"/>
      <c r="AA101" s="143"/>
      <c r="AB101" s="143"/>
      <c r="AC101" s="143"/>
      <c r="AD101" s="143"/>
      <c r="AE101" s="143"/>
      <c r="AF101" s="143"/>
      <c r="AG101" s="143"/>
      <c r="AH101" s="143"/>
      <c r="AI101" s="143"/>
      <c r="AJ101" s="143"/>
      <c r="AK101" s="143"/>
      <c r="AL101" s="143"/>
      <c r="AM101" s="143"/>
      <c r="AN101" s="143"/>
      <c r="AO101" s="143"/>
      <c r="AP101" s="143"/>
      <c r="AQ101" s="143"/>
      <c r="AR101" s="143"/>
      <c r="AS101" s="143"/>
      <c r="AT101" s="143"/>
      <c r="AU101" s="143"/>
      <c r="AV101" s="143"/>
      <c r="AW101" s="143"/>
      <c r="AX101" s="143"/>
      <c r="AY101" s="143"/>
      <c r="AZ101" s="143"/>
      <c r="BA101" s="143"/>
      <c r="BB101" s="143"/>
      <c r="BC101" s="143"/>
      <c r="BD101" s="143"/>
      <c r="BE101" s="143"/>
      <c r="BF101" s="143"/>
      <c r="BG101" s="143"/>
      <c r="BH101" s="143"/>
      <c r="BI101" s="143"/>
      <c r="BJ101" s="143"/>
      <c r="BK101" s="143"/>
      <c r="BL101" s="143"/>
      <c r="BM101" s="143"/>
      <c r="BN101" s="143"/>
      <c r="BO101" s="143"/>
      <c r="BP101" s="143"/>
      <c r="BQ101" s="143"/>
      <c r="BR101" s="143"/>
      <c r="BS101" s="143"/>
      <c r="BT101" s="143"/>
      <c r="BU101" s="143"/>
      <c r="BV101" s="143"/>
      <c r="BW101" s="143"/>
      <c r="BX101" s="143"/>
      <c r="BY101" s="143"/>
      <c r="BZ101" s="143"/>
      <c r="CA101" s="143"/>
      <c r="CB101" s="143"/>
      <c r="CC101" s="143"/>
      <c r="CD101" s="143"/>
      <c r="CE101" s="143"/>
      <c r="CF101" s="143"/>
      <c r="CG101" s="143"/>
      <c r="CH101" s="143"/>
      <c r="CI101" s="143"/>
      <c r="CJ101" s="143"/>
      <c r="CK101" s="143"/>
      <c r="CL101" s="143"/>
      <c r="CM101" s="143"/>
      <c r="CN101" s="143"/>
      <c r="CO101" s="143"/>
      <c r="CP101" s="143"/>
    </row>
    <row r="102" spans="9:94" x14ac:dyDescent="0.25">
      <c r="I102" s="143"/>
      <c r="J102" s="143"/>
      <c r="K102" s="143"/>
      <c r="L102" s="143"/>
      <c r="M102" s="143"/>
      <c r="N102" s="143"/>
      <c r="O102" s="143"/>
      <c r="P102" s="143"/>
      <c r="Q102" s="143"/>
      <c r="R102" s="143"/>
      <c r="S102" s="143"/>
      <c r="T102" s="143"/>
      <c r="U102" s="143"/>
      <c r="V102" s="143"/>
      <c r="W102" s="143"/>
      <c r="X102" s="143"/>
      <c r="Y102" s="143"/>
      <c r="Z102" s="143"/>
      <c r="AA102" s="143"/>
      <c r="AB102" s="143"/>
      <c r="AC102" s="143"/>
      <c r="AD102" s="143"/>
      <c r="AE102" s="143"/>
      <c r="AF102" s="143"/>
      <c r="AG102" s="143"/>
      <c r="AH102" s="143"/>
      <c r="AI102" s="143"/>
      <c r="AJ102" s="143"/>
      <c r="AK102" s="143"/>
      <c r="AL102" s="143"/>
      <c r="AM102" s="143"/>
      <c r="AN102" s="143"/>
      <c r="AO102" s="143"/>
      <c r="AP102" s="143"/>
      <c r="AQ102" s="143"/>
      <c r="AR102" s="143"/>
      <c r="AS102" s="143"/>
      <c r="AT102" s="143"/>
      <c r="AU102" s="143"/>
      <c r="AV102" s="143"/>
      <c r="AW102" s="143"/>
      <c r="AX102" s="143"/>
      <c r="AY102" s="143"/>
      <c r="AZ102" s="143"/>
      <c r="BA102" s="143"/>
      <c r="BB102" s="143"/>
      <c r="BC102" s="143"/>
      <c r="BD102" s="143"/>
      <c r="BE102" s="143"/>
      <c r="BF102" s="143"/>
      <c r="BG102" s="143"/>
      <c r="BH102" s="143"/>
      <c r="BI102" s="143"/>
      <c r="BJ102" s="143"/>
      <c r="BK102" s="143"/>
      <c r="BL102" s="143"/>
      <c r="BM102" s="143"/>
      <c r="BN102" s="143"/>
      <c r="BO102" s="143"/>
      <c r="BP102" s="143"/>
      <c r="BQ102" s="143"/>
      <c r="BR102" s="143"/>
      <c r="BS102" s="143"/>
      <c r="BT102" s="143"/>
      <c r="BU102" s="143"/>
      <c r="BV102" s="143"/>
      <c r="BW102" s="143"/>
      <c r="BX102" s="143"/>
      <c r="BY102" s="143"/>
      <c r="BZ102" s="143"/>
      <c r="CA102" s="143"/>
      <c r="CB102" s="143"/>
      <c r="CC102" s="143"/>
      <c r="CD102" s="143"/>
      <c r="CE102" s="143"/>
      <c r="CF102" s="143"/>
      <c r="CG102" s="143"/>
      <c r="CH102" s="143"/>
      <c r="CI102" s="143"/>
      <c r="CJ102" s="143"/>
      <c r="CK102" s="143"/>
      <c r="CL102" s="143"/>
      <c r="CM102" s="143"/>
      <c r="CN102" s="143"/>
      <c r="CO102" s="143"/>
      <c r="CP102" s="143"/>
    </row>
    <row r="103" spans="9:94" x14ac:dyDescent="0.25">
      <c r="I103" s="143"/>
      <c r="J103" s="143"/>
      <c r="K103" s="143"/>
      <c r="L103" s="143"/>
      <c r="M103" s="143"/>
      <c r="N103" s="143"/>
      <c r="O103" s="143"/>
      <c r="P103" s="143"/>
      <c r="Q103" s="143"/>
      <c r="R103" s="143"/>
      <c r="S103" s="143"/>
      <c r="T103" s="143"/>
      <c r="U103" s="143"/>
      <c r="V103" s="143"/>
      <c r="W103" s="143"/>
      <c r="X103" s="143"/>
      <c r="Y103" s="143"/>
      <c r="Z103" s="143"/>
      <c r="AA103" s="143"/>
      <c r="AB103" s="143"/>
      <c r="AC103" s="143"/>
      <c r="AD103" s="143"/>
      <c r="AE103" s="143"/>
      <c r="AF103" s="143"/>
      <c r="AG103" s="143"/>
      <c r="AH103" s="143"/>
      <c r="AI103" s="143"/>
      <c r="AJ103" s="143"/>
      <c r="AK103" s="143"/>
      <c r="AL103" s="143"/>
      <c r="AM103" s="143"/>
      <c r="AN103" s="143"/>
      <c r="AO103" s="143"/>
      <c r="AP103" s="143"/>
      <c r="AQ103" s="143"/>
      <c r="AR103" s="143"/>
      <c r="AS103" s="143"/>
      <c r="AT103" s="143"/>
      <c r="AU103" s="143"/>
      <c r="AV103" s="143"/>
      <c r="AW103" s="143"/>
      <c r="AX103" s="143"/>
      <c r="AY103" s="143"/>
      <c r="AZ103" s="143"/>
      <c r="BA103" s="143"/>
      <c r="BB103" s="143"/>
      <c r="BC103" s="143"/>
      <c r="BD103" s="143"/>
      <c r="BE103" s="143"/>
      <c r="BF103" s="143"/>
      <c r="BG103" s="143"/>
      <c r="BH103" s="143"/>
      <c r="BI103" s="143"/>
      <c r="BJ103" s="143"/>
      <c r="BK103" s="143"/>
      <c r="BL103" s="143"/>
      <c r="BM103" s="143"/>
      <c r="BN103" s="143"/>
      <c r="BO103" s="143"/>
      <c r="BP103" s="143"/>
      <c r="BQ103" s="143"/>
      <c r="BR103" s="143"/>
      <c r="BS103" s="143"/>
      <c r="BT103" s="143"/>
      <c r="BU103" s="143"/>
      <c r="BV103" s="143"/>
      <c r="BW103" s="143"/>
      <c r="BX103" s="143"/>
      <c r="BY103" s="143"/>
      <c r="BZ103" s="143"/>
      <c r="CA103" s="143"/>
      <c r="CB103" s="143"/>
      <c r="CC103" s="143"/>
      <c r="CD103" s="143"/>
      <c r="CE103" s="143"/>
      <c r="CF103" s="143"/>
      <c r="CG103" s="143"/>
      <c r="CH103" s="143"/>
      <c r="CI103" s="143"/>
      <c r="CJ103" s="143"/>
      <c r="CK103" s="143"/>
      <c r="CL103" s="143"/>
      <c r="CM103" s="143"/>
      <c r="CN103" s="143"/>
      <c r="CO103" s="143"/>
      <c r="CP103" s="143"/>
    </row>
    <row r="104" spans="9:94" x14ac:dyDescent="0.25">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43"/>
      <c r="AG104" s="143"/>
      <c r="AH104" s="143"/>
      <c r="AI104" s="143"/>
      <c r="AJ104" s="143"/>
      <c r="AK104" s="143"/>
      <c r="AL104" s="143"/>
      <c r="AM104" s="143"/>
      <c r="AN104" s="143"/>
      <c r="AO104" s="143"/>
      <c r="AP104" s="143"/>
      <c r="AQ104" s="143"/>
      <c r="AR104" s="143"/>
      <c r="AS104" s="143"/>
      <c r="AT104" s="143"/>
      <c r="AU104" s="143"/>
      <c r="AV104" s="143"/>
      <c r="AW104" s="143"/>
      <c r="AX104" s="143"/>
      <c r="AY104" s="143"/>
      <c r="AZ104" s="143"/>
      <c r="BA104" s="143"/>
      <c r="BB104" s="143"/>
      <c r="BC104" s="143"/>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c r="CN104" s="143"/>
      <c r="CO104" s="143"/>
      <c r="CP104" s="143"/>
    </row>
    <row r="105" spans="9:94" x14ac:dyDescent="0.25">
      <c r="I105" s="143"/>
      <c r="J105" s="143"/>
      <c r="K105" s="143"/>
      <c r="L105" s="143"/>
      <c r="M105" s="143"/>
      <c r="N105" s="143"/>
      <c r="O105" s="143"/>
      <c r="P105" s="143"/>
      <c r="Q105" s="143"/>
      <c r="R105" s="143"/>
      <c r="S105" s="143"/>
      <c r="T105" s="143"/>
      <c r="U105" s="143"/>
      <c r="V105" s="143"/>
      <c r="W105" s="143"/>
      <c r="X105" s="143"/>
      <c r="Y105" s="143"/>
      <c r="Z105" s="143"/>
      <c r="AA105" s="143"/>
      <c r="AB105" s="143"/>
      <c r="AC105" s="143"/>
      <c r="AD105" s="143"/>
      <c r="AE105" s="143"/>
      <c r="AF105" s="143"/>
      <c r="AG105" s="143"/>
      <c r="AH105" s="143"/>
      <c r="AI105" s="143"/>
      <c r="AJ105" s="143"/>
      <c r="AK105" s="143"/>
      <c r="AL105" s="143"/>
      <c r="AM105" s="143"/>
      <c r="AN105" s="143"/>
      <c r="AO105" s="143"/>
      <c r="AP105" s="143"/>
      <c r="AQ105" s="143"/>
      <c r="AR105" s="143"/>
      <c r="AS105" s="143"/>
      <c r="AT105" s="143"/>
      <c r="AU105" s="143"/>
      <c r="AV105" s="143"/>
      <c r="AW105" s="143"/>
      <c r="AX105" s="143"/>
      <c r="AY105" s="143"/>
      <c r="AZ105" s="143"/>
      <c r="BA105" s="143"/>
      <c r="BB105" s="143"/>
      <c r="BC105" s="143"/>
      <c r="BD105" s="143"/>
      <c r="BE105" s="143"/>
      <c r="BF105" s="143"/>
      <c r="BG105" s="143"/>
      <c r="BH105" s="143"/>
      <c r="BI105" s="143"/>
      <c r="BJ105" s="143"/>
      <c r="BK105" s="143"/>
      <c r="BL105" s="143"/>
      <c r="BM105" s="143"/>
      <c r="BN105" s="143"/>
      <c r="BO105" s="143"/>
      <c r="BP105" s="143"/>
      <c r="BQ105" s="143"/>
      <c r="BR105" s="143"/>
      <c r="BS105" s="143"/>
      <c r="BT105" s="143"/>
      <c r="BU105" s="143"/>
      <c r="BV105" s="143"/>
      <c r="BW105" s="143"/>
      <c r="BX105" s="143"/>
      <c r="BY105" s="143"/>
      <c r="BZ105" s="143"/>
      <c r="CA105" s="143"/>
      <c r="CB105" s="143"/>
      <c r="CC105" s="143"/>
      <c r="CD105" s="143"/>
      <c r="CE105" s="143"/>
      <c r="CF105" s="143"/>
      <c r="CG105" s="143"/>
      <c r="CH105" s="143"/>
      <c r="CI105" s="143"/>
      <c r="CJ105" s="143"/>
      <c r="CK105" s="143"/>
      <c r="CL105" s="143"/>
      <c r="CM105" s="143"/>
      <c r="CN105" s="143"/>
      <c r="CO105" s="143"/>
      <c r="CP105" s="143"/>
    </row>
    <row r="106" spans="9:94" x14ac:dyDescent="0.25">
      <c r="I106" s="143"/>
      <c r="J106" s="143"/>
      <c r="K106" s="143"/>
      <c r="L106" s="143"/>
      <c r="M106" s="143"/>
      <c r="N106" s="143"/>
      <c r="O106" s="143"/>
      <c r="P106" s="143"/>
      <c r="Q106" s="143"/>
      <c r="R106" s="143"/>
      <c r="S106" s="143"/>
      <c r="T106" s="143"/>
      <c r="U106" s="143"/>
      <c r="V106" s="143"/>
      <c r="W106" s="143"/>
      <c r="X106" s="143"/>
      <c r="Y106" s="143"/>
      <c r="Z106" s="143"/>
      <c r="AA106" s="143"/>
      <c r="AB106" s="143"/>
      <c r="AC106" s="143"/>
      <c r="AD106" s="143"/>
      <c r="AE106" s="143"/>
      <c r="AF106" s="143"/>
      <c r="AG106" s="143"/>
      <c r="AH106" s="143"/>
      <c r="AI106" s="143"/>
      <c r="AJ106" s="143"/>
      <c r="AK106" s="143"/>
      <c r="AL106" s="143"/>
      <c r="AM106" s="143"/>
      <c r="AN106" s="143"/>
      <c r="AO106" s="143"/>
      <c r="AP106" s="143"/>
      <c r="AQ106" s="143"/>
      <c r="AR106" s="143"/>
      <c r="AS106" s="143"/>
      <c r="AT106" s="143"/>
      <c r="AU106" s="143"/>
      <c r="AV106" s="143"/>
      <c r="AW106" s="143"/>
      <c r="AX106" s="143"/>
      <c r="AY106" s="143"/>
      <c r="AZ106" s="143"/>
      <c r="BA106" s="143"/>
      <c r="BB106" s="143"/>
      <c r="BC106" s="143"/>
      <c r="BD106" s="143"/>
      <c r="BE106" s="143"/>
      <c r="BF106" s="143"/>
      <c r="BG106" s="143"/>
      <c r="BH106" s="143"/>
      <c r="BI106" s="143"/>
      <c r="BJ106" s="143"/>
      <c r="BK106" s="143"/>
      <c r="BL106" s="143"/>
      <c r="BM106" s="143"/>
      <c r="BN106" s="143"/>
      <c r="BO106" s="143"/>
      <c r="BP106" s="143"/>
      <c r="BQ106" s="143"/>
      <c r="BR106" s="143"/>
      <c r="BS106" s="143"/>
      <c r="BT106" s="143"/>
      <c r="BU106" s="143"/>
      <c r="BV106" s="143"/>
      <c r="BW106" s="143"/>
      <c r="BX106" s="143"/>
      <c r="BY106" s="143"/>
      <c r="BZ106" s="143"/>
      <c r="CA106" s="143"/>
      <c r="CB106" s="143"/>
      <c r="CC106" s="143"/>
      <c r="CD106" s="143"/>
      <c r="CE106" s="143"/>
      <c r="CF106" s="143"/>
      <c r="CG106" s="143"/>
      <c r="CH106" s="143"/>
      <c r="CI106" s="143"/>
      <c r="CJ106" s="143"/>
      <c r="CK106" s="143"/>
      <c r="CL106" s="143"/>
      <c r="CM106" s="143"/>
      <c r="CN106" s="143"/>
      <c r="CO106" s="143"/>
      <c r="CP106" s="143"/>
    </row>
    <row r="1048567" spans="5:5" x14ac:dyDescent="0.25">
      <c r="E1048567" s="92" t="s">
        <v>285</v>
      </c>
    </row>
  </sheetData>
  <mergeCells count="5">
    <mergeCell ref="F4:F5"/>
    <mergeCell ref="B3:D3"/>
    <mergeCell ref="B4:B5"/>
    <mergeCell ref="C4:C5"/>
    <mergeCell ref="D4:D5"/>
  </mergeCells>
  <pageMargins left="0.7" right="0.7" top="0.75" bottom="0.75" header="0.3" footer="0.3"/>
  <pageSetup paperSize="9" scale="74" fitToHeight="0" orientation="landscape" r:id="rId1"/>
  <customProperties>
    <customPr name="OrphanNamesChecke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86D78-AB07-4B1E-A2BB-C966AE7A7093}">
  <dimension ref="A3:I54"/>
  <sheetViews>
    <sheetView showGridLines="0" workbookViewId="0">
      <pane ySplit="2" topLeftCell="A3" activePane="bottomLeft" state="frozen"/>
      <selection pane="bottomLeft" activeCell="B43" sqref="B43"/>
    </sheetView>
  </sheetViews>
  <sheetFormatPr baseColWidth="10" defaultColWidth="11.42578125" defaultRowHeight="15" x14ac:dyDescent="0.25"/>
  <cols>
    <col min="1" max="1" width="52" style="11" customWidth="1"/>
    <col min="2" max="5" width="17.140625" style="11" customWidth="1"/>
    <col min="6" max="6" width="11.7109375" style="11" customWidth="1"/>
    <col min="7" max="7" width="12.85546875" style="58" customWidth="1"/>
    <col min="8" max="8" width="66.42578125" style="58" customWidth="1"/>
    <col min="9" max="9" width="55.85546875" style="58" customWidth="1"/>
    <col min="10" max="14" width="12.85546875" style="11" customWidth="1"/>
    <col min="15" max="15" width="11" style="11" bestFit="1" customWidth="1"/>
    <col min="16" max="16384" width="11.42578125" style="11"/>
  </cols>
  <sheetData>
    <row r="3" spans="1:8" ht="16.5" thickBot="1" x14ac:dyDescent="0.3">
      <c r="A3" s="29" t="s">
        <v>290</v>
      </c>
      <c r="H3" s="53"/>
    </row>
    <row r="4" spans="1:8" ht="32.25" thickBot="1" x14ac:dyDescent="0.3">
      <c r="A4" s="6"/>
      <c r="B4" s="7" t="s">
        <v>291</v>
      </c>
      <c r="H4" s="53"/>
    </row>
    <row r="5" spans="1:8" ht="16.5" thickBot="1" x14ac:dyDescent="0.3">
      <c r="A5" s="8" t="s">
        <v>292</v>
      </c>
      <c r="B5" s="31"/>
      <c r="H5" s="53"/>
    </row>
    <row r="6" spans="1:8" ht="16.5" thickBot="1" x14ac:dyDescent="0.3">
      <c r="A6" s="8" t="s">
        <v>293</v>
      </c>
      <c r="B6" s="31"/>
      <c r="H6" s="53"/>
    </row>
    <row r="7" spans="1:8" ht="16.5" thickBot="1" x14ac:dyDescent="0.3">
      <c r="A7" s="8" t="s">
        <v>294</v>
      </c>
      <c r="B7" s="31"/>
      <c r="H7" s="53"/>
    </row>
    <row r="8" spans="1:8" ht="16.5" thickBot="1" x14ac:dyDescent="0.3">
      <c r="A8" s="8" t="s">
        <v>295</v>
      </c>
      <c r="B8" s="31"/>
      <c r="H8" s="53"/>
    </row>
    <row r="9" spans="1:8" ht="48" thickBot="1" x14ac:dyDescent="0.3">
      <c r="A9" s="8" t="s">
        <v>296</v>
      </c>
      <c r="B9" s="31"/>
      <c r="H9" s="53"/>
    </row>
    <row r="10" spans="1:8" ht="15.75" x14ac:dyDescent="0.25">
      <c r="A10" s="19" t="s">
        <v>297</v>
      </c>
      <c r="B10" s="60"/>
      <c r="H10" s="53"/>
    </row>
    <row r="11" spans="1:8" ht="15.75" x14ac:dyDescent="0.25">
      <c r="A11" s="19"/>
      <c r="B11" s="60"/>
      <c r="H11" s="53"/>
    </row>
    <row r="12" spans="1:8" ht="16.5" thickBot="1" x14ac:dyDescent="0.3">
      <c r="A12" s="29" t="s">
        <v>367</v>
      </c>
      <c r="C12" s="56"/>
      <c r="H12" s="53"/>
    </row>
    <row r="13" spans="1:8" ht="30.75" thickBot="1" x14ac:dyDescent="0.3">
      <c r="A13" s="26"/>
      <c r="B13" s="199">
        <v>2025</v>
      </c>
      <c r="C13" s="199">
        <v>2024</v>
      </c>
      <c r="D13" s="199">
        <v>2023</v>
      </c>
      <c r="E13" s="199">
        <v>2022</v>
      </c>
      <c r="F13" s="199">
        <v>2021</v>
      </c>
      <c r="G13" s="199">
        <v>2020</v>
      </c>
      <c r="H13" s="181" t="s">
        <v>298</v>
      </c>
    </row>
    <row r="14" spans="1:8" ht="48" thickBot="1" x14ac:dyDescent="0.3">
      <c r="A14" s="27" t="s">
        <v>299</v>
      </c>
      <c r="B14" s="185"/>
      <c r="C14" s="185"/>
      <c r="D14" s="185"/>
      <c r="E14" s="185"/>
      <c r="F14" s="185"/>
      <c r="G14" s="185"/>
      <c r="H14" s="53"/>
    </row>
    <row r="15" spans="1:8" ht="32.25" thickBot="1" x14ac:dyDescent="0.3">
      <c r="A15" s="183" t="s">
        <v>368</v>
      </c>
      <c r="B15" s="61"/>
      <c r="C15" s="61"/>
      <c r="D15" s="159"/>
      <c r="E15" s="159"/>
      <c r="F15" s="159"/>
      <c r="G15" s="159"/>
      <c r="H15" s="53"/>
    </row>
    <row r="16" spans="1:8" ht="16.5" thickBot="1" x14ac:dyDescent="0.3">
      <c r="A16" s="184" t="s">
        <v>369</v>
      </c>
      <c r="B16" s="161"/>
      <c r="C16" s="161"/>
      <c r="D16" s="160"/>
      <c r="E16" s="160"/>
      <c r="F16" s="160"/>
      <c r="G16" s="160"/>
      <c r="H16" s="53"/>
    </row>
    <row r="17" spans="1:8" ht="15.75" x14ac:dyDescent="0.25">
      <c r="A17" s="19" t="s">
        <v>344</v>
      </c>
      <c r="B17" s="60" t="str">
        <f>+IF((B14-B15-B16)=0," ","Feil")</f>
        <v xml:space="preserve"> </v>
      </c>
      <c r="C17" s="60" t="str">
        <f t="shared" ref="C17:G17" si="0">+IF((C14-C15-C16)=0," ","Feil")</f>
        <v xml:space="preserve"> </v>
      </c>
      <c r="D17" s="60" t="str">
        <f t="shared" si="0"/>
        <v xml:space="preserve"> </v>
      </c>
      <c r="E17" s="60" t="str">
        <f t="shared" si="0"/>
        <v xml:space="preserve"> </v>
      </c>
      <c r="F17" s="60" t="str">
        <f t="shared" si="0"/>
        <v xml:space="preserve"> </v>
      </c>
      <c r="G17" s="60" t="str">
        <f t="shared" si="0"/>
        <v xml:space="preserve"> </v>
      </c>
      <c r="H17" s="53"/>
    </row>
    <row r="18" spans="1:8" x14ac:dyDescent="0.25">
      <c r="H18" s="53"/>
    </row>
    <row r="19" spans="1:8" ht="16.5" thickBot="1" x14ac:dyDescent="0.3">
      <c r="A19" s="189" t="s">
        <v>300</v>
      </c>
      <c r="H19" s="53"/>
    </row>
    <row r="20" spans="1:8" ht="30.75" thickBot="1" x14ac:dyDescent="0.3">
      <c r="A20" s="190"/>
      <c r="B20" s="191" t="s">
        <v>183</v>
      </c>
      <c r="H20" s="181" t="s">
        <v>298</v>
      </c>
    </row>
    <row r="21" spans="1:8" ht="32.25" thickBot="1" x14ac:dyDescent="0.3">
      <c r="A21" s="192" t="s">
        <v>301</v>
      </c>
      <c r="B21" s="193"/>
      <c r="H21" s="53"/>
    </row>
    <row r="22" spans="1:8" x14ac:dyDescent="0.25">
      <c r="A22" s="59"/>
      <c r="H22" s="53"/>
    </row>
    <row r="23" spans="1:8" ht="16.5" thickBot="1" x14ac:dyDescent="0.3">
      <c r="A23" s="189" t="s">
        <v>370</v>
      </c>
      <c r="H23" s="53"/>
    </row>
    <row r="24" spans="1:8" ht="48" thickBot="1" x14ac:dyDescent="0.3">
      <c r="A24" s="87"/>
      <c r="B24" s="88" t="s">
        <v>302</v>
      </c>
      <c r="C24" s="88" t="s">
        <v>148</v>
      </c>
      <c r="H24" s="181" t="s">
        <v>298</v>
      </c>
    </row>
    <row r="25" spans="1:8" ht="16.5" thickBot="1" x14ac:dyDescent="0.3">
      <c r="A25" s="8" t="s">
        <v>303</v>
      </c>
      <c r="B25" s="78"/>
      <c r="C25" s="62">
        <f>+'Tabell A-F til kvalitet'!B25*('Tabell 1-9 til pris'!$B$11+'Tabell 1-9 til pris'!$B$12+'Tabell 1-9 til pris'!$B$13)</f>
        <v>0</v>
      </c>
      <c r="H25" s="53"/>
    </row>
    <row r="26" spans="1:8" ht="15.75" x14ac:dyDescent="0.25">
      <c r="A26" s="19" t="s">
        <v>304</v>
      </c>
      <c r="B26" s="60"/>
      <c r="C26" s="60"/>
      <c r="H26" s="53"/>
    </row>
    <row r="27" spans="1:8" x14ac:dyDescent="0.25">
      <c r="H27" s="53"/>
    </row>
    <row r="28" spans="1:8" ht="30.75" thickBot="1" x14ac:dyDescent="0.3">
      <c r="A28" s="29" t="s">
        <v>388</v>
      </c>
      <c r="H28" s="181" t="s">
        <v>298</v>
      </c>
    </row>
    <row r="29" spans="1:8" ht="16.5" thickBot="1" x14ac:dyDescent="0.3">
      <c r="A29" s="87"/>
      <c r="B29" s="88" t="s">
        <v>305</v>
      </c>
      <c r="H29" s="53"/>
    </row>
    <row r="30" spans="1:8" ht="16.5" thickBot="1" x14ac:dyDescent="0.3">
      <c r="A30" s="87" t="s">
        <v>306</v>
      </c>
      <c r="B30" s="203"/>
      <c r="H30" s="53"/>
    </row>
    <row r="31" spans="1:8" ht="16.5" thickBot="1" x14ac:dyDescent="0.3">
      <c r="A31" s="8" t="s">
        <v>230</v>
      </c>
      <c r="B31" s="203"/>
      <c r="H31" s="53"/>
    </row>
    <row r="32" spans="1:8" ht="16.5" thickBot="1" x14ac:dyDescent="0.3">
      <c r="A32" s="8" t="s">
        <v>231</v>
      </c>
      <c r="B32" s="203"/>
      <c r="H32" s="53"/>
    </row>
    <row r="33" spans="1:9" ht="16.5" thickBot="1" x14ac:dyDescent="0.3">
      <c r="A33" s="8" t="s">
        <v>232</v>
      </c>
      <c r="B33" s="203"/>
      <c r="H33" s="53"/>
    </row>
    <row r="34" spans="1:9" ht="16.5" thickBot="1" x14ac:dyDescent="0.3">
      <c r="A34" s="8" t="s">
        <v>233</v>
      </c>
      <c r="B34" s="203"/>
      <c r="H34" s="53"/>
    </row>
    <row r="35" spans="1:9" ht="16.5" thickBot="1" x14ac:dyDescent="0.3">
      <c r="A35" s="8" t="s">
        <v>307</v>
      </c>
      <c r="B35" s="203"/>
      <c r="H35" s="53"/>
    </row>
    <row r="36" spans="1:9" ht="16.5" thickBot="1" x14ac:dyDescent="0.3">
      <c r="A36" s="204" t="s">
        <v>234</v>
      </c>
      <c r="B36" s="205">
        <f>SUM(B31:B35)</f>
        <v>0</v>
      </c>
      <c r="H36" s="53"/>
    </row>
    <row r="37" spans="1:9" ht="15.75" x14ac:dyDescent="0.25">
      <c r="A37" s="206" t="s">
        <v>308</v>
      </c>
      <c r="B37" s="207"/>
      <c r="H37" s="53"/>
    </row>
    <row r="38" spans="1:9" s="200" customFormat="1" ht="15.75" x14ac:dyDescent="0.25">
      <c r="A38" s="208"/>
      <c r="B38" s="209"/>
      <c r="G38" s="201"/>
      <c r="H38" s="53"/>
      <c r="I38" s="201"/>
    </row>
    <row r="39" spans="1:9" ht="14.25" customHeight="1" x14ac:dyDescent="0.25">
      <c r="H39" s="202"/>
    </row>
    <row r="40" spans="1:9" ht="78.75" x14ac:dyDescent="0.25">
      <c r="A40" s="211" t="s">
        <v>371</v>
      </c>
      <c r="H40" s="181" t="s">
        <v>298</v>
      </c>
    </row>
    <row r="41" spans="1:9" ht="75" x14ac:dyDescent="0.25">
      <c r="A41" s="210" t="s">
        <v>372</v>
      </c>
      <c r="B41" s="210" t="s">
        <v>373</v>
      </c>
      <c r="H41" s="53"/>
    </row>
    <row r="42" spans="1:9" x14ac:dyDescent="0.25">
      <c r="A42" s="197" t="s">
        <v>327</v>
      </c>
      <c r="B42" s="229"/>
      <c r="H42" s="53"/>
    </row>
    <row r="43" spans="1:9" x14ac:dyDescent="0.25">
      <c r="A43" s="197" t="s">
        <v>328</v>
      </c>
      <c r="B43" s="229"/>
      <c r="H43" s="53"/>
    </row>
    <row r="44" spans="1:9" x14ac:dyDescent="0.25">
      <c r="A44" s="197" t="s">
        <v>329</v>
      </c>
      <c r="B44" s="229"/>
      <c r="H44" s="53"/>
    </row>
    <row r="45" spans="1:9" x14ac:dyDescent="0.25">
      <c r="A45" s="197" t="s">
        <v>330</v>
      </c>
      <c r="B45" s="229"/>
      <c r="H45" s="53"/>
    </row>
    <row r="46" spans="1:9" x14ac:dyDescent="0.25">
      <c r="A46" s="197" t="s">
        <v>331</v>
      </c>
      <c r="B46" s="229"/>
      <c r="H46" s="53"/>
    </row>
    <row r="47" spans="1:9" x14ac:dyDescent="0.25">
      <c r="A47" s="197" t="s">
        <v>332</v>
      </c>
      <c r="B47" s="229"/>
      <c r="H47" s="53"/>
    </row>
    <row r="48" spans="1:9" x14ac:dyDescent="0.25">
      <c r="A48" s="197" t="s">
        <v>333</v>
      </c>
      <c r="B48" s="229"/>
      <c r="H48" s="53"/>
    </row>
    <row r="49" spans="1:8" x14ac:dyDescent="0.25">
      <c r="A49" s="197" t="s">
        <v>334</v>
      </c>
      <c r="B49" s="229"/>
      <c r="H49" s="53"/>
    </row>
    <row r="50" spans="1:8" x14ac:dyDescent="0.25">
      <c r="A50" s="197" t="s">
        <v>335</v>
      </c>
      <c r="B50" s="229"/>
      <c r="H50" s="53"/>
    </row>
    <row r="51" spans="1:8" x14ac:dyDescent="0.25">
      <c r="A51" s="197" t="s">
        <v>336</v>
      </c>
      <c r="B51" s="229"/>
      <c r="H51" s="53"/>
    </row>
    <row r="52" spans="1:8" x14ac:dyDescent="0.25">
      <c r="A52" s="197" t="s">
        <v>337</v>
      </c>
      <c r="B52" s="229"/>
      <c r="H52" s="53"/>
    </row>
    <row r="53" spans="1:8" x14ac:dyDescent="0.25">
      <c r="A53" s="197" t="s">
        <v>338</v>
      </c>
      <c r="B53" s="229"/>
      <c r="H53" s="53"/>
    </row>
    <row r="54" spans="1:8" x14ac:dyDescent="0.25">
      <c r="A54" s="197" t="s">
        <v>339</v>
      </c>
      <c r="B54" s="229"/>
      <c r="H54" s="53"/>
    </row>
  </sheetData>
  <sheetProtection algorithmName="SHA-512" hashValue="3j4xDiRWEmCf2GlhoVbkRctrd75Z7XYUyVOoqoukuOxH5HXpcljorIDsLodxSd1/wYlHzh1Yg4yGBvbCh/1zyw==" saltValue="VEJwhZSSDK/RWcwa/QqK0w==" spinCount="100000" sheet="1" objects="1" scenarios="1"/>
  <pageMargins left="0.7" right="0.7" top="0.75" bottom="0.75" header="0.3" footer="0.3"/>
  <pageSetup paperSize="9" orientation="portrait" r:id="rId1"/>
  <customProperties>
    <customPr name="OrphanNamesChecke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13C0F-1981-4830-828E-6D77C941AF7A}">
  <dimension ref="A1:F7"/>
  <sheetViews>
    <sheetView workbookViewId="0">
      <selection activeCell="C11" sqref="C11"/>
    </sheetView>
  </sheetViews>
  <sheetFormatPr baseColWidth="10" defaultColWidth="11.42578125" defaultRowHeight="15" x14ac:dyDescent="0.25"/>
  <cols>
    <col min="1" max="1" width="6.7109375" style="11" customWidth="1"/>
    <col min="2" max="2" width="47.42578125" style="11" customWidth="1"/>
    <col min="3" max="3" width="16.7109375" style="11" customWidth="1"/>
    <col min="4" max="4" width="37.7109375" style="11" customWidth="1"/>
    <col min="5" max="5" width="55.85546875" style="11" customWidth="1"/>
    <col min="6" max="6" width="67.5703125" style="11" customWidth="1"/>
    <col min="7" max="16384" width="11.42578125" style="11"/>
  </cols>
  <sheetData>
    <row r="1" spans="1:6" s="67" customFormat="1" ht="21" x14ac:dyDescent="0.25">
      <c r="A1" s="66" t="s">
        <v>309</v>
      </c>
      <c r="E1" s="96" t="s">
        <v>50</v>
      </c>
      <c r="F1" s="97"/>
    </row>
    <row r="2" spans="1:6" s="67" customFormat="1" ht="30" x14ac:dyDescent="0.25">
      <c r="A2" s="79" t="s">
        <v>51</v>
      </c>
      <c r="B2" s="79" t="s">
        <v>52</v>
      </c>
      <c r="C2" s="79" t="s">
        <v>53</v>
      </c>
      <c r="D2" s="79" t="s">
        <v>54</v>
      </c>
      <c r="E2" s="79" t="s">
        <v>310</v>
      </c>
      <c r="F2" s="230" t="s">
        <v>311</v>
      </c>
    </row>
    <row r="3" spans="1:6" s="67" customFormat="1" x14ac:dyDescent="0.25">
      <c r="B3" s="237" t="s">
        <v>59</v>
      </c>
      <c r="C3" s="237"/>
      <c r="D3" s="89" t="s">
        <v>55</v>
      </c>
      <c r="E3" s="98" t="s">
        <v>60</v>
      </c>
      <c r="F3" s="99" t="s">
        <v>61</v>
      </c>
    </row>
    <row r="4" spans="1:6" s="67" customFormat="1" ht="30" x14ac:dyDescent="0.25">
      <c r="B4" s="234" t="s">
        <v>312</v>
      </c>
      <c r="C4" s="234" t="s">
        <v>260</v>
      </c>
      <c r="D4" s="90" t="s">
        <v>398</v>
      </c>
      <c r="E4" s="235" t="s">
        <v>399</v>
      </c>
      <c r="F4" s="100"/>
    </row>
    <row r="5" spans="1:6" s="82" customFormat="1" x14ac:dyDescent="0.25">
      <c r="A5" s="68" t="s">
        <v>67</v>
      </c>
      <c r="B5" s="234"/>
      <c r="C5" s="234"/>
      <c r="D5" s="81"/>
      <c r="E5" s="235"/>
      <c r="F5" s="100"/>
    </row>
    <row r="6" spans="1:6" s="67" customFormat="1" ht="15.75" x14ac:dyDescent="0.25">
      <c r="B6" s="83"/>
      <c r="C6" s="101"/>
      <c r="D6" s="91"/>
      <c r="E6" s="102"/>
      <c r="F6" s="103"/>
    </row>
    <row r="7" spans="1:6" ht="45" x14ac:dyDescent="0.25">
      <c r="A7" s="162">
        <v>36</v>
      </c>
      <c r="B7" s="169"/>
      <c r="C7" s="1" t="s">
        <v>267</v>
      </c>
      <c r="D7" s="92"/>
      <c r="E7" s="105"/>
      <c r="F7" s="25" t="s">
        <v>400</v>
      </c>
    </row>
  </sheetData>
  <mergeCells count="4">
    <mergeCell ref="B3:C3"/>
    <mergeCell ref="B4:B5"/>
    <mergeCell ref="C4:C5"/>
    <mergeCell ref="E4:E5"/>
  </mergeCells>
  <pageMargins left="0.7" right="0.7" top="0.75" bottom="0.75" header="0.3" footer="0.3"/>
  <customProperties>
    <customPr name="OrphanNamesChecke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08f9f404-bad4-4e3e-ae2c-b74d253acb5f" xsi:nil="true"/>
    <Kommentar xmlns="205a62fe-ad5f-41f2-8b49-ac1fd92076db">55</Kommentar>
    <lcf76f155ced4ddcb4097134ff3c332f xmlns="205a62fe-ad5f-41f2-8b49-ac1fd92076d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19B5669BAB4E9840A2211E0FF727EE59" ma:contentTypeVersion="16" ma:contentTypeDescription="Opprett et nytt dokument." ma:contentTypeScope="" ma:versionID="8eebd4109e1cfb52ad9112515c513566">
  <xsd:schema xmlns:xsd="http://www.w3.org/2001/XMLSchema" xmlns:xs="http://www.w3.org/2001/XMLSchema" xmlns:p="http://schemas.microsoft.com/office/2006/metadata/properties" xmlns:ns2="205a62fe-ad5f-41f2-8b49-ac1fd92076db" xmlns:ns3="08f9f404-bad4-4e3e-ae2c-b74d253acb5f" targetNamespace="http://schemas.microsoft.com/office/2006/metadata/properties" ma:root="true" ma:fieldsID="d1427932cbaa2cf2dbbaa71528c64639" ns2:_="" ns3:_="">
    <xsd:import namespace="205a62fe-ad5f-41f2-8b49-ac1fd92076db"/>
    <xsd:import namespace="08f9f404-bad4-4e3e-ae2c-b74d253acb5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element ref="ns2:Komment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5a62fe-ad5f-41f2-8b49-ac1fd92076d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Bildemerkelapper" ma:readOnly="false" ma:fieldId="{5cf76f15-5ced-4ddc-b409-7134ff3c332f}" ma:taxonomyMulti="true" ma:sspId="0e9099f7-97ab-44e4-be04-595461de30b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Kommentar" ma:index="23" nillable="true" ma:displayName="Kommentar" ma:default="55" ma:format="Dropdown" ma:internalName="Kommentar">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8f9f404-bad4-4e3e-ae2c-b74d253acb5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629f953-adee-4b7d-9dd1-ec7cc90c3d71}" ma:internalName="TaxCatchAll" ma:showField="CatchAllData" ma:web="08f9f404-bad4-4e3e-ae2c-b74d253acb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276A26-8DC9-4C7A-B727-887A247175E2}">
  <ds:schemaRefs>
    <ds:schemaRef ds:uri="http://www.w3.org/XML/1998/namespace"/>
    <ds:schemaRef ds:uri="http://schemas.microsoft.com/office/2006/metadata/properties"/>
    <ds:schemaRef ds:uri="http://purl.org/dc/terms/"/>
    <ds:schemaRef ds:uri="http://schemas.microsoft.com/office/2006/documentManagement/types"/>
    <ds:schemaRef ds:uri="http://schemas.microsoft.com/office/infopath/2007/PartnerControls"/>
    <ds:schemaRef ds:uri="b19cad91-ec2b-483c-b5fd-30ed27b74156"/>
    <ds:schemaRef ds:uri="http://purl.org/dc/elements/1.1/"/>
    <ds:schemaRef ds:uri="http://purl.org/dc/dcmitype/"/>
    <ds:schemaRef ds:uri="http://schemas.openxmlformats.org/package/2006/metadata/core-properties"/>
  </ds:schemaRefs>
</ds:datastoreItem>
</file>

<file path=customXml/itemProps2.xml><?xml version="1.0" encoding="utf-8"?>
<ds:datastoreItem xmlns:ds="http://schemas.openxmlformats.org/officeDocument/2006/customXml" ds:itemID="{DB24B36A-55CD-4612-8366-457531BF7664}"/>
</file>

<file path=customXml/itemProps3.xml><?xml version="1.0" encoding="utf-8"?>
<ds:datastoreItem xmlns:ds="http://schemas.openxmlformats.org/officeDocument/2006/customXml" ds:itemID="{BD678A86-D640-4711-A74E-32D6A6AB03D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8</vt:i4>
      </vt:variant>
      <vt:variant>
        <vt:lpstr>Navngitte områder</vt:lpstr>
      </vt:variant>
      <vt:variant>
        <vt:i4>4</vt:i4>
      </vt:variant>
    </vt:vector>
  </HeadingPairs>
  <TitlesOfParts>
    <vt:vector size="12" baseType="lpstr">
      <vt:lpstr>Innhold</vt:lpstr>
      <vt:lpstr>Informasjon til tilbyder</vt:lpstr>
      <vt:lpstr>Kravspesifikasjon generelt</vt:lpstr>
      <vt:lpstr>Prisskjema A, B og C</vt:lpstr>
      <vt:lpstr>Tabell 1-9 til pris</vt:lpstr>
      <vt:lpstr>Kravspesifikasjon kvalitet</vt:lpstr>
      <vt:lpstr>Tabell A-F til kvalitet</vt:lpstr>
      <vt:lpstr>Tildelingskriteriet klima-miljø</vt:lpstr>
      <vt:lpstr>'Tabell 1-9 til pris'!_Ref35013867</vt:lpstr>
      <vt:lpstr>'Tabell 1-9 til pris'!_Ref35183860</vt:lpstr>
      <vt:lpstr>'Tabell 1-9 til pris'!_Ref35243342</vt:lpstr>
      <vt:lpstr>'Tabell 1-9 til pris'!_Ref35243374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_</dc:title>
  <dc:subject/>
  <dc:creator/>
  <cp:keywords/>
  <dc:description/>
  <cp:lastModifiedBy/>
  <cp:revision/>
  <dcterms:created xsi:type="dcterms:W3CDTF">2020-03-27T14:24:36Z</dcterms:created>
  <dcterms:modified xsi:type="dcterms:W3CDTF">2026-04-16T11:02:42Z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0x01010019B5669BAB4E9840A2211E0FF727EE59</vt:lpwstr>
  </property>
  <property fmtid="{D5CDD505-2E9C-101B-9397-08002B2CF9AE}" pid="3" name="MediaServiceImageTags">
    <vt:lpwstr/>
  </property>
  <property fmtid="{D5CDD505-2E9C-101B-9397-08002B2CF9AE}" pid="4" name="MSIP_Label_ea60d57e-af5b-4752-ac57-3e4f28ca11dc_Enabled">
    <vt:lpwstr>true</vt:lpwstr>
  </property>
  <property fmtid="{D5CDD505-2E9C-101B-9397-08002B2CF9AE}" pid="5" name="MSIP_Label_ea60d57e-af5b-4752-ac57-3e4f28ca11dc_SetDate">
    <vt:lpwstr>2025-02-14T13:04:42Z</vt:lpwstr>
  </property>
  <property fmtid="{D5CDD505-2E9C-101B-9397-08002B2CF9AE}" pid="6" name="MSIP_Label_ea60d57e-af5b-4752-ac57-3e4f28ca11dc_Method">
    <vt:lpwstr>Standard</vt:lpwstr>
  </property>
  <property fmtid="{D5CDD505-2E9C-101B-9397-08002B2CF9AE}" pid="7" name="MSIP_Label_ea60d57e-af5b-4752-ac57-3e4f28ca11dc_Name">
    <vt:lpwstr>ea60d57e-af5b-4752-ac57-3e4f28ca11dc</vt:lpwstr>
  </property>
  <property fmtid="{D5CDD505-2E9C-101B-9397-08002B2CF9AE}" pid="8" name="MSIP_Label_ea60d57e-af5b-4752-ac57-3e4f28ca11dc_SiteId">
    <vt:lpwstr>36da45f1-dd2c-4d1f-af13-5abe46b99921</vt:lpwstr>
  </property>
  <property fmtid="{D5CDD505-2E9C-101B-9397-08002B2CF9AE}" pid="9" name="MSIP_Label_ea60d57e-af5b-4752-ac57-3e4f28ca11dc_ActionId">
    <vt:lpwstr>54106a48-9387-435b-88e0-9a81c8169e5a</vt:lpwstr>
  </property>
  <property fmtid="{D5CDD505-2E9C-101B-9397-08002B2CF9AE}" pid="10" name="MSIP_Label_ea60d57e-af5b-4752-ac57-3e4f28ca11dc_ContentBits">
    <vt:lpwstr>0</vt:lpwstr>
  </property>
</Properties>
</file>