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filterPrivacy="1" showInkAnnotation="0"/>
  <xr:revisionPtr revIDLastSave="0" documentId="13_ncr:1_{CA8C477F-3C72-4510-9058-B4A04A74A5B6}" xr6:coauthVersionLast="47" xr6:coauthVersionMax="47" xr10:uidLastSave="{00000000-0000-0000-0000-000000000000}"/>
  <bookViews>
    <workbookView xWindow="-98" yWindow="-98" windowWidth="22695" windowHeight="14476" firstSheet="1" activeTab="4" xr2:uid="{00000000-000D-0000-FFFF-FFFF00000000}"/>
  </bookViews>
  <sheets>
    <sheet name="Innhold" sheetId="10" r:id="rId1"/>
    <sheet name="Informasjon til tilbyder" sheetId="4" r:id="rId2"/>
    <sheet name="Kravspesifikasjon generelt" sheetId="2" r:id="rId3"/>
    <sheet name="Prisskjema A, B og C" sheetId="5" r:id="rId4"/>
    <sheet name="Tabell 1-9 til pris" sheetId="9" r:id="rId5"/>
    <sheet name="Kravspesifikasjon kvalitet" sheetId="3" r:id="rId6"/>
    <sheet name="Tabell A-H til kvalitet" sheetId="12" r:id="rId7"/>
    <sheet name="Tildelingskriteriet klima-miljø" sheetId="13" r:id="rId8"/>
  </sheets>
  <definedNames>
    <definedName name="_Ref32224503" localSheetId="4">'Tabell 1-9 til pris'!#REF!</definedName>
    <definedName name="_Ref32236286" localSheetId="4">'Tabell A-H til kvalitet'!#REF!</definedName>
    <definedName name="_Ref32569811" localSheetId="4">'Tabell 1-9 til pris'!#REF!</definedName>
    <definedName name="_Ref32999824" localSheetId="4">'Tabell 1-9 til pris'!#REF!</definedName>
    <definedName name="_Ref33092566" localSheetId="4">'Tabell 1-9 til pris'!#REF!</definedName>
    <definedName name="_Ref35013867" localSheetId="4">'Tabell 1-9 til pris'!$A$3</definedName>
    <definedName name="_Ref35183227" localSheetId="4">'Tabell 1-9 til pris'!#REF!</definedName>
    <definedName name="_Ref35183430" localSheetId="4">'Tabell 1-9 til pris'!#REF!</definedName>
    <definedName name="_Ref35183860" localSheetId="4">'Tabell A-H til kvalitet'!$A$3</definedName>
    <definedName name="_Ref35243342" localSheetId="4">'Tabell 1-9 til pris'!$A$54</definedName>
    <definedName name="_Ref35243374" localSheetId="4">'Tabell 1-9 til pris'!$A$83</definedName>
    <definedName name="_Ref35244333" localSheetId="4">'Tabell 1-9 til pris'!#REF!</definedName>
    <definedName name="Tekst863" localSheetId="4">'Tabell A-H til kvalitet'!#REF!</definedName>
    <definedName name="Tekst864" localSheetId="4">'Tabell A-H til kvalitet'!#REF!</definedName>
    <definedName name="Tekst865" localSheetId="4">'Tabell A-H til kvalitet'!#REF!</definedName>
    <definedName name="Tekst866" localSheetId="4">'Tabell A-H til kvalitet'!#REF!</definedName>
    <definedName name="Tekst867" localSheetId="4">'Tabell A-H til kvalitet'!#REF!</definedName>
    <definedName name="Tekst868" localSheetId="4">'Tabell A-H til kvalitet'!#REF!</definedName>
    <definedName name="Tekst869" localSheetId="4">'Tabell A-H til kvalitet'!#REF!</definedName>
    <definedName name="Tekst870" localSheetId="4">'Tabell A-H til kvalitet'!#REF!</definedName>
    <definedName name="Tekst871" localSheetId="4">'Tabell A-H til kvalitet'!#REF!</definedName>
    <definedName name="Tekst872" localSheetId="4">'Tabell A-H til kvalitet'!#REF!</definedName>
    <definedName name="Tekst873" localSheetId="4">'Tabell A-H til kvalitet'!#REF!</definedName>
    <definedName name="Tekst874" localSheetId="4">'Tabell A-H til kvalitet'!#REF!</definedName>
    <definedName name="Tekst875" localSheetId="4">'Tabell A-H til kvalitet'!#REF!</definedName>
    <definedName name="Tekst876" localSheetId="4">'Tabell A-H til kvalitet'!#REF!</definedName>
    <definedName name="Tekst877" localSheetId="4">'Tabell A-H til kvalitet'!#REF!</definedName>
    <definedName name="Tekst878" localSheetId="4">'Tabell A-H til kvalitet'!#REF!</definedName>
    <definedName name="Tekst879" localSheetId="4">'Tabell A-H til kvalitet'!#REF!</definedName>
    <definedName name="Tekst880" localSheetId="4">'Tabell A-H til kvalitet'!#REF!</definedName>
    <definedName name="Tekst881" localSheetId="4">'Tabell A-H til kvalitet'!#REF!</definedName>
    <definedName name="Tekst882" localSheetId="4">'Tabell A-H til kvalitet'!#REF!</definedName>
    <definedName name="Tekst883" localSheetId="4">'Tabell A-H til kvalitet'!#REF!</definedName>
    <definedName name="Tekst884" localSheetId="4">'Tabell A-H til kvalitet'!#REF!</definedName>
    <definedName name="Tekst885" localSheetId="4">'Tabell A-H til kvalitet'!#REF!</definedName>
    <definedName name="Tekst886" localSheetId="4">'Tabell A-H til kvalitet'!#REF!</definedName>
    <definedName name="Tekst932" localSheetId="4">'Tabell A-H til kvalitet'!#REF!</definedName>
    <definedName name="Tekst933" localSheetId="4">'Tabell A-H til kvalitet'!#REF!</definedName>
    <definedName name="Tekst934" localSheetId="4">'Tabell A-H til kvalitet'!#REF!</definedName>
    <definedName name="Tekst935" localSheetId="4">'Tabell A-H til kvalitet'!#REF!</definedName>
    <definedName name="Tekst936" localSheetId="4">'Tabell A-H til kvalitet'!#REF!</definedName>
    <definedName name="Tekst937" localSheetId="4">'Tabell A-H til kvalitet'!#REF!</definedName>
    <definedName name="Tekst938" localSheetId="4">'Tabell A-H til kvalitet'!#REF!</definedName>
    <definedName name="Tekst939" localSheetId="4">'Tabell A-H til kvalitet'!#REF!</definedName>
    <definedName name="Tekst940" localSheetId="4">'Tabell A-H til kvalitet'!#REF!</definedName>
    <definedName name="Tekst941" localSheetId="4">'Tabell A-H til kvalitet'!#REF!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9" l="1"/>
  <c r="C9" i="5"/>
  <c r="B35" i="9"/>
  <c r="D41" i="9" s="1"/>
  <c r="C86" i="9"/>
  <c r="C85" i="9"/>
  <c r="B36" i="9" l="1"/>
  <c r="C74" i="9"/>
  <c r="C68" i="9"/>
  <c r="D40" i="9"/>
  <c r="C23" i="4" l="1"/>
  <c r="C67" i="9" l="1"/>
  <c r="D45" i="9"/>
  <c r="C10" i="5" s="1"/>
  <c r="C36" i="9" l="1"/>
  <c r="C29" i="12"/>
  <c r="B40" i="12" l="1"/>
  <c r="C66" i="9" l="1"/>
  <c r="C20" i="5" s="1"/>
  <c r="C21" i="5"/>
  <c r="C65" i="9"/>
  <c r="C19" i="5" s="1"/>
  <c r="C69" i="9"/>
  <c r="C8" i="5"/>
  <c r="D42" i="9"/>
  <c r="C7" i="5" s="1"/>
  <c r="C6" i="5"/>
  <c r="B87" i="9"/>
  <c r="B60" i="9"/>
  <c r="C80" i="9" l="1"/>
  <c r="C5" i="5"/>
  <c r="C11" i="5" s="1"/>
  <c r="C12" i="5" s="1"/>
  <c r="C13" i="5" s="1"/>
  <c r="C31" i="5"/>
  <c r="C22" i="5"/>
  <c r="C23" i="5" s="1"/>
  <c r="C24" i="5" s="1"/>
  <c r="C25" i="5" s="1"/>
  <c r="C87" i="9"/>
  <c r="C35" i="5" s="1"/>
  <c r="C81" i="9" l="1"/>
  <c r="C32" i="5" s="1"/>
  <c r="C33" i="5" s="1"/>
  <c r="C34" i="5" s="1"/>
  <c r="C36" i="5" s="1"/>
</calcChain>
</file>

<file path=xl/sharedStrings.xml><?xml version="1.0" encoding="utf-8"?>
<sst xmlns="http://schemas.openxmlformats.org/spreadsheetml/2006/main" count="574" uniqueCount="398">
  <si>
    <t>Hva premiefritaket dekker</t>
  </si>
  <si>
    <t>Oppdragsgivers kravspesifikasjon</t>
  </si>
  <si>
    <t>Beskrivelse av krav</t>
  </si>
  <si>
    <t>Ja</t>
  </si>
  <si>
    <t>Nei</t>
  </si>
  <si>
    <t>O</t>
  </si>
  <si>
    <t xml:space="preserve">Tilknytning tildelingskriterium </t>
  </si>
  <si>
    <t>Evaluering</t>
  </si>
  <si>
    <t>EV</t>
  </si>
  <si>
    <t>Premieutjevningen skal følge reglene i SGS 2020</t>
  </si>
  <si>
    <t>Beregning av pensjoner skal følge reglene i SGS 2020</t>
  </si>
  <si>
    <t>Tilbyder skal gjøre GKRS-beregninger for oppdragsgiver</t>
  </si>
  <si>
    <t>GENERELLE KRAV</t>
  </si>
  <si>
    <t>Tilbyders besvarelse</t>
  </si>
  <si>
    <t>Krav-type</t>
  </si>
  <si>
    <t>I denne konkurransen gjelder følgende tildelingskriterier:</t>
  </si>
  <si>
    <t>Beskrivelse av tildelingskriterier</t>
  </si>
  <si>
    <t>GENERELLE DOKUMENTASJONSKRAV</t>
  </si>
  <si>
    <t>Årlig premie</t>
  </si>
  <si>
    <t>Premie til administrasjonsreserve</t>
  </si>
  <si>
    <t>Administrasjonspremie</t>
  </si>
  <si>
    <t>Termintillegg</t>
  </si>
  <si>
    <t>Premie uten arbeidsgiveravgift</t>
  </si>
  <si>
    <t>Kroner</t>
  </si>
  <si>
    <t>Totalt</t>
  </si>
  <si>
    <t xml:space="preserve"> </t>
  </si>
  <si>
    <t>Oppdragsgivers angivelse av kravtype</t>
  </si>
  <si>
    <t>Lønnsregulering</t>
  </si>
  <si>
    <t>G-regulering</t>
  </si>
  <si>
    <t>Aksjer</t>
  </si>
  <si>
    <t>Obligasjoner</t>
  </si>
  <si>
    <t>Pengemarked</t>
  </si>
  <si>
    <t>Eiendom</t>
  </si>
  <si>
    <t xml:space="preserve">Sum </t>
  </si>
  <si>
    <t>Kostnad ved egenkapitalbetjening</t>
  </si>
  <si>
    <t>I kroner</t>
  </si>
  <si>
    <t>Merverdier i hold-til-forfall-portefølje</t>
  </si>
  <si>
    <t>Premiereserve</t>
  </si>
  <si>
    <t>Aktive (ikke delvis uføre)</t>
  </si>
  <si>
    <t>Oppsatte (ikke delvis uføre)</t>
  </si>
  <si>
    <t>Uføre (også delvis uføre)</t>
  </si>
  <si>
    <t>Ektefellepensjonister</t>
  </si>
  <si>
    <t>Barnepensjonister</t>
  </si>
  <si>
    <t>Administrasjonsreserver</t>
  </si>
  <si>
    <t>Kryss av for hva som dekkes</t>
  </si>
  <si>
    <t>Service som er etterspurt som ikke er dekket av administrasjonspremien eller andre premier</t>
  </si>
  <si>
    <t>Kravspesifikasjon kvalitet</t>
  </si>
  <si>
    <t>I % av pensjonsgrunnlag</t>
  </si>
  <si>
    <t>Regnearket inneholder følgende arkfaner:</t>
  </si>
  <si>
    <t>• For medlemmer født i 1962 eller tidligere antas det uttak ved 67 år</t>
  </si>
  <si>
    <t>• For medlemmer med særaldersgrense antas uttak fra særaldersgrensen</t>
  </si>
  <si>
    <t>Forsikringspremie</t>
  </si>
  <si>
    <t xml:space="preserve">Oppdragsgiver har beskrevet ulike krav til produktet i form av obligatoriske krav (O-krav) og evalueringskrav (EV-krav) eller minstekrav med mulighet for meroppfyllelse (OEV-krav).
</t>
  </si>
  <si>
    <t>ID nr.</t>
  </si>
  <si>
    <t>6.1</t>
  </si>
  <si>
    <t>6.2</t>
  </si>
  <si>
    <t>1</t>
  </si>
  <si>
    <t>2</t>
  </si>
  <si>
    <t>3</t>
  </si>
  <si>
    <t>4</t>
  </si>
  <si>
    <t>5</t>
  </si>
  <si>
    <t>6</t>
  </si>
  <si>
    <t>6.3</t>
  </si>
  <si>
    <t>6.4</t>
  </si>
  <si>
    <t>7</t>
  </si>
  <si>
    <t>8</t>
  </si>
  <si>
    <t>9</t>
  </si>
  <si>
    <t>10</t>
  </si>
  <si>
    <t>11</t>
  </si>
  <si>
    <t>12</t>
  </si>
  <si>
    <t>13</t>
  </si>
  <si>
    <t>14</t>
  </si>
  <si>
    <t>15</t>
  </si>
  <si>
    <t>16</t>
  </si>
  <si>
    <t>17</t>
  </si>
  <si>
    <t>18</t>
  </si>
  <si>
    <t>19</t>
  </si>
  <si>
    <t>20</t>
  </si>
  <si>
    <t>21</t>
  </si>
  <si>
    <t>22</t>
  </si>
  <si>
    <t>23</t>
  </si>
  <si>
    <t>24</t>
  </si>
  <si>
    <t>25</t>
  </si>
  <si>
    <t>KVALITET KAPITALFORVALTNING</t>
  </si>
  <si>
    <t>KVALITET SERVICE</t>
  </si>
  <si>
    <t>5.1</t>
  </si>
  <si>
    <t>5.1.1</t>
  </si>
  <si>
    <t>5.1.2</t>
  </si>
  <si>
    <t>5.1.3</t>
  </si>
  <si>
    <t>5.2</t>
  </si>
  <si>
    <t>5.2.1</t>
  </si>
  <si>
    <t>5.3</t>
  </si>
  <si>
    <t>5.3.1</t>
  </si>
  <si>
    <t>5.3.2</t>
  </si>
  <si>
    <t>5.4</t>
  </si>
  <si>
    <t>• For medlemmer født i 1963 eller senere antas det uttak ved 64 år både ved beregning av påslagspensjon og betinget tjenestepensjon</t>
  </si>
  <si>
    <t>• For alle uføre medlemmer antas det uttak av alderspensjon ved 67 år</t>
  </si>
  <si>
    <t>Kommunikasjon med tilbyder må kunne skje både elektronisk, via brev og via telefon</t>
  </si>
  <si>
    <t>Annet (må spesifiseres i vedlegg)</t>
  </si>
  <si>
    <t>Annet, f.eks. fortjenesteelementer eller andre komponenter i premiene nevnt over, spesifiser i eget vedlegg</t>
  </si>
  <si>
    <t>Innhold</t>
  </si>
  <si>
    <t xml:space="preserve">Kravspesifikasjon kvalitet </t>
  </si>
  <si>
    <t>Kravspesifikasjon generelt</t>
  </si>
  <si>
    <t xml:space="preserve">I kroner for oppdragsgiver  </t>
  </si>
  <si>
    <t xml:space="preserve">I prosent </t>
  </si>
  <si>
    <t>Premiefond</t>
  </si>
  <si>
    <t>I prosent av forvaltnings-kapitalen</t>
  </si>
  <si>
    <t>Totalsum pris administrasjon og kapitalforvaltning</t>
  </si>
  <si>
    <t>Hentes automatisk fra tabell 3 i arkfanen "Tabeller til prisskjema"</t>
  </si>
  <si>
    <t>I prosent</t>
  </si>
  <si>
    <t>Tilbyder skal fylle ut i kolonnene som er merket "Tilbyders besvarelse". 
Bekreftelse av om kravet er oppfylt eller ikke merkes med "X" i kolonnene som er merket "Bekreftelse av om kravet er oppfylt eller ikke merkes med X".</t>
  </si>
  <si>
    <t>Prisskjema A, B og C</t>
  </si>
  <si>
    <t>Prisskjema A - Tildelingskriteriet pris -  forsikringsrisiko*</t>
  </si>
  <si>
    <t>Premiene skal vises uten fortjenesteelement</t>
  </si>
  <si>
    <t>Forventet avkastning på innskutt egenkapital i KLP</t>
  </si>
  <si>
    <t>Prosent</t>
  </si>
  <si>
    <t>Arbeidsgiveravgift på premien</t>
  </si>
  <si>
    <t>Satsen hentes automatisk fra tabell 4 i arkfanen "Tabeller til prisskjema"</t>
  </si>
  <si>
    <t>Informasjon til tilbyder</t>
  </si>
  <si>
    <t>Sum tildelingskriterier (sum pris og kvalitet)</t>
  </si>
  <si>
    <t>Prisskjema B - Tildelingskriteriet pris - administrasjon og kapitalforvaltning*</t>
  </si>
  <si>
    <t>Kryss i "Ja" eller "Nei</t>
  </si>
  <si>
    <t>Her må oppdragsgiver fylle ut og ev. endre om de ønsker annet oppsett.</t>
  </si>
  <si>
    <t>Hentes automatisk fra tabell 8 i arkfanen "Tabeller til prisskjema"</t>
  </si>
  <si>
    <t>Hentes automatisk fra tabell 9 i arkfanen "Tabeller til prisskjema"</t>
  </si>
  <si>
    <t>Denne tabellen skal fylles ut av oppdragsgiver før konkurransen åpnes</t>
  </si>
  <si>
    <t>Oppdragsgiver må før konkurransen åpnes angi hvilken sats for arbeidsgiveravgift som gjelder.</t>
  </si>
  <si>
    <t xml:space="preserve">Overskudd/underskudd i risikoresultatet innen kommunal tjenestepensjon de seneste 5 årene </t>
  </si>
  <si>
    <t>Prisskjema C - Tildelingskriteriet pris - premie for rentegaranti og egenkapitalforhold*</t>
  </si>
  <si>
    <t>Vekting</t>
  </si>
  <si>
    <t>Oppdragsgiver fyller ut minst de mørkeblå feltene i kolonne C før konkurransen kunngjøres</t>
  </si>
  <si>
    <t>Pensjonsgrunnlag</t>
  </si>
  <si>
    <t>Angi vekting i %</t>
  </si>
  <si>
    <t xml:space="preserve">PRIS  </t>
  </si>
  <si>
    <t xml:space="preserve">KVALITET </t>
  </si>
  <si>
    <t>26</t>
  </si>
  <si>
    <t>27</t>
  </si>
  <si>
    <t>28</t>
  </si>
  <si>
    <t>Gjennomsnittlig rentegaranti i pensjonsordningen hos oppdragsgiver, oppgis av oppdragsgiver</t>
  </si>
  <si>
    <t xml:space="preserve">     Ev. angi vekting i %</t>
  </si>
  <si>
    <t>Tabell 4 Sats for arbeidsgiveravgift, fra oppdragsgiver</t>
  </si>
  <si>
    <t>Oppdrags-givers angivelse av kravtype</t>
  </si>
  <si>
    <t>Må oppgis i prosent</t>
  </si>
  <si>
    <t>Tilbyder skal ikke fylle inn noe her</t>
  </si>
  <si>
    <t>Avkastningskrav på innskutt egenkapital i KLP</t>
  </si>
  <si>
    <t xml:space="preserve">Obligatoriske krav (O-krav) er absolutte minstekrav som må være oppfylt for at tilbudet kan anses å tilfredsstille kravspesifikasjonen. Dersom et O-krav ikke er oppfylt vil tilbudet bli avvist. Det kan ikke tas forbehold mot O-krav. 
O-krav krav angis av oppdragsgiver i kolonnen for "Krav-type" som "O".
</t>
  </si>
  <si>
    <t>Evalueringskrav (EV-krav) er ikke minstekrav. Tilbudets oppfyllelse av EV-krav vil bli evaluert under evalueringen av tildelingskriteriene. Det tilbudet som oppfyller EV-kravet best vil få flest poeng.
EV-krav angis av oppdragsgiver i kolonnen for "Krav-type" som "EV".</t>
  </si>
  <si>
    <r>
      <t>Underkriterium 1: Pris - forsikringsrisiko</t>
    </r>
    <r>
      <rPr>
        <sz val="11"/>
        <rFont val="Calibri"/>
        <family val="2"/>
        <scheme val="minor"/>
      </rPr>
      <t>, prisskjema A</t>
    </r>
  </si>
  <si>
    <r>
      <t>Underkriterium 2: Pris - administrasjon og kapitalforvaltning</t>
    </r>
    <r>
      <rPr>
        <sz val="11"/>
        <rFont val="Calibri"/>
        <family val="2"/>
        <scheme val="minor"/>
      </rPr>
      <t>, prisskjema B</t>
    </r>
  </si>
  <si>
    <r>
      <t>Underkriterium 3: Pris - premie for rentegaranti og egenkapitalforhold</t>
    </r>
    <r>
      <rPr>
        <sz val="11"/>
        <rFont val="Calibri"/>
        <family val="2"/>
        <scheme val="minor"/>
      </rPr>
      <t>, prisskjema C</t>
    </r>
  </si>
  <si>
    <t>Underkriterium 1: Kvalitet forsikringsrisiko og administrasjon</t>
  </si>
  <si>
    <t>Underkriterium 2: Kvalitet kapitalforvaltning</t>
  </si>
  <si>
    <t>Underkriterium 3: Kvalitet service</t>
  </si>
  <si>
    <t>Tilbyder skal i kolonnen "Tilbyders besvarelse" kort beskrive hvordan kravet er oppfylt dersom det er behov for utfyllende kommentar. En tydelig og poengtert besvarelse her vil lette Oppdragsgivers evaluering av tilbudet. Det skal også her henvises til vedlegg med utfyllende kommentarer etc, som angitt i kolonnen.</t>
  </si>
  <si>
    <t>Tilbyders utfylling av Prisskjema A, B og C (evaluering av tildelingskriteriet Pris m/underkriterier) og "Tabeller til prisskjema":</t>
  </si>
  <si>
    <t>Tilbyders utfylling av arkfanene " Tabeller til kvalitet" og "Tabeller til informasjon":</t>
  </si>
  <si>
    <t>Bekreftelse av om kravet er oppfylt eller ikke merkes med X</t>
  </si>
  <si>
    <t xml:space="preserve"> Ved beregning av premie og premiereserve skal det benyttes forholdstall, justeringstall og delingstall fra NAV per xx.xx.20xx</t>
  </si>
  <si>
    <t>Kvalitet - Underkriterium 2</t>
  </si>
  <si>
    <t>Kvalitet - Underkriterium 3</t>
  </si>
  <si>
    <t>Kvalitet - Underkriterium 1</t>
  </si>
  <si>
    <t>Tilbyder bes fylle ut tabell A</t>
  </si>
  <si>
    <t>*Totalsum går til evaluering under tildelingskriteriet pris - Underkriterium 1</t>
  </si>
  <si>
    <t>*Totalsum går til evaluering under tildelingskriteriet pris - Underkriterium 2</t>
  </si>
  <si>
    <t>*Totalsum går til evaluering under tildelingskriteriet pris - Underkriterium 3</t>
  </si>
  <si>
    <t>Tabell 1 Forutsetninger for regulering av pensjoner i prosent, fra oppdragsgiver</t>
  </si>
  <si>
    <t>Andel i %</t>
  </si>
  <si>
    <t>Tabell A Hva premiefritaket dekker</t>
  </si>
  <si>
    <t>Premiefritaket kan ikke dekke premier til ikke-forsikringsbare ytelser</t>
  </si>
  <si>
    <t>Premiereserve, inklusive administrasjonsavsetninger</t>
  </si>
  <si>
    <t>Administrasjonspremie i prosent av pensjonsgrunnlag</t>
  </si>
  <si>
    <t>Premie til administrasjonsreserve i prosent av pensjonsgrunnlag</t>
  </si>
  <si>
    <t>Premie for rentegaranti, ekskl. fortjenesteelement</t>
  </si>
  <si>
    <r>
      <rPr>
        <u/>
        <sz val="12"/>
        <rFont val="Calibri"/>
        <family val="2"/>
      </rPr>
      <t>For KLP</t>
    </r>
    <r>
      <rPr>
        <sz val="12"/>
        <rFont val="Calibri"/>
        <family val="2"/>
      </rPr>
      <t>: Premie for kapitalforvaltning, i prosent av pensjonsgrunnlag</t>
    </r>
  </si>
  <si>
    <t>Arbeidsgiveravgift på premie for rentegaranti og fortjenesteelement</t>
  </si>
  <si>
    <t>Tabell 3 Spesifikasjon av pris på forsikring , uten arbeidsgiveravgift</t>
  </si>
  <si>
    <t>Til oppdragsgiver: slett innholdet i kolonnen før konkurransen åpnes</t>
  </si>
  <si>
    <r>
      <t xml:space="preserve">Tilbyders utfylling av </t>
    </r>
    <r>
      <rPr>
        <b/>
        <u/>
        <sz val="11"/>
        <rFont val="Calibri"/>
        <family val="2"/>
        <scheme val="minor"/>
      </rPr>
      <t>Kravspesifikasjonen</t>
    </r>
    <r>
      <rPr>
        <b/>
        <sz val="11"/>
        <rFont val="Calibri"/>
        <family val="2"/>
        <scheme val="minor"/>
      </rPr>
      <t xml:space="preserve"> (Kravspesifikasjon generelt og Kravspesifikasjon kvalitet):</t>
    </r>
  </si>
  <si>
    <t>Beskrivelse/henvisning til nærmere beskrivelse. Dersom beskrivelsen ikke får plass her, lag et vedlegg merket med "Vedlegg til Kravspesifikasjon kvalitet, ID nr. x."</t>
  </si>
  <si>
    <t>Beskrivelse/henvisning til nærmere beskrivelse ved behov 
 Vedlegg merkes med "Vedlegg til Kravspesifikasjon generelt ID nr. x)"</t>
  </si>
  <si>
    <t>Bufferfond</t>
  </si>
  <si>
    <t>Tilbyders "navn" på porteføljen</t>
  </si>
  <si>
    <t>31</t>
  </si>
  <si>
    <t>Før konkurransen kunngjøres må oppdragsgiver i kolonne C oppgi dato for de delingstall, forholdstall og justeringstall som skal benyttes.</t>
  </si>
  <si>
    <t>Med forvaltningskapital menes premiereserve, bufferfond og premiefond</t>
  </si>
  <si>
    <t>AFP-pensjonister fra 62 til 65 år</t>
  </si>
  <si>
    <t>Tidligpensjonister (AFP fra 65 til 67 år og pensjon etter 85-års-regelen)</t>
  </si>
  <si>
    <t>Generelle obligatoriske krav tilbyder må oppfylle knyttet til produktet</t>
  </si>
  <si>
    <t>Pris for det som skal legges til grunn for evaluering av tildelingskriteriet "Pris", fylles ut automatisk fra "Tabeller til prisskjema"</t>
  </si>
  <si>
    <t>Bakgrunnstall til "Prisskjema"</t>
  </si>
  <si>
    <t>Forhold knyttet til kvalitet på forsikringsrisiko og administrasjon, kapitalforvaltning og service som skal legges til grunn ved evaluering av tildelingskriteriet "Kvalitet"</t>
  </si>
  <si>
    <t>Tabeller med data som skal benyttes ved evaluering av tildelingskriteriet "Kvalitet"</t>
  </si>
  <si>
    <t>Beskrivelse av krav som bør stilles til tilbudet, kravtype (obligatorisk, til evaluering, eller minstekrav med rom for meroppfyllelse), tildelingskriterier og generelle dokumentasjonskrav</t>
  </si>
  <si>
    <t>32</t>
  </si>
  <si>
    <t>Målt i markedsverdier</t>
  </si>
  <si>
    <t>Kryss i "Ja" eller "Nei"</t>
  </si>
  <si>
    <t>Oppdragsgiver må før konkurransen åpnes angi avkastningsprosenter som skal benyttes i kolonne B. Resten fylles ut automatisk.</t>
  </si>
  <si>
    <t xml:space="preserve"> Gule felt skal fylles ut av tilbyder</t>
  </si>
  <si>
    <t>Bufferfond i prosent av forvaltningskapitalen</t>
  </si>
  <si>
    <t>Bufferfond i kroner</t>
  </si>
  <si>
    <t>Solvenskapitaldekning ut over 100 %</t>
  </si>
  <si>
    <t>A</t>
  </si>
  <si>
    <t>B</t>
  </si>
  <si>
    <t>C</t>
  </si>
  <si>
    <t>D</t>
  </si>
  <si>
    <t xml:space="preserve">E </t>
  </si>
  <si>
    <t>F</t>
  </si>
  <si>
    <t>G</t>
  </si>
  <si>
    <t>H</t>
  </si>
  <si>
    <t>Retningslinjer for fastsettelse av bufferfond (knyttet til forskjellige investeringsporteføljer) skal vedlegges</t>
  </si>
  <si>
    <t>Finansiell risikostyring/kapitalforvaltningsstrategi</t>
  </si>
  <si>
    <t>Krav til informasjon om pensjonsordningen i lover, forskrifter og SGS 2020 er oppfylt.</t>
  </si>
  <si>
    <t>30</t>
  </si>
  <si>
    <t>33</t>
  </si>
  <si>
    <t>34</t>
  </si>
  <si>
    <t>Til oppdragsgiver: Slett innholdet i kolonnen før konkurransen åpnes</t>
  </si>
  <si>
    <t>Prisskjemaene henter automatisk tall fra "Tabeller til prisskjema". Prisskjema A, B og C skal derfor ikke fylles ut av tilbyder, kun "Tabeller til prisskjema".</t>
  </si>
  <si>
    <t xml:space="preserve">Tilbyder skal ikke legge til eller slette verken linjer eller kolonner i arkene "Kravspesifikasjon generelt" og "Kravspesifikasjon kvalitet".
</t>
  </si>
  <si>
    <t>Oppdragsgiver har gitt hver linje i "Kravspesifikasjon generelt" og "Kravspesifikasjon kvalitet" et unikt identifikasjonsnummer, dette for lettere å kunne henvise til riktig punkt ved behov.</t>
  </si>
  <si>
    <t xml:space="preserve">I "Kravspesifikasjon generelt" og "Kravspesifikasjon kvalitet", skal kolonnen "tilknytning tildelingskriterium" angi tilknytning mellom EV-kravet og tildelingskriterium.
</t>
  </si>
  <si>
    <t>29</t>
  </si>
  <si>
    <t>35</t>
  </si>
  <si>
    <t>36</t>
  </si>
  <si>
    <t>37</t>
  </si>
  <si>
    <t>38</t>
  </si>
  <si>
    <t>Premie for AFP fra 62 til 65 år, for utjevningsfellesskap hos tilbyder, fylles ut i tabell 3</t>
  </si>
  <si>
    <t>Grå celler skal ikke fylles ut</t>
  </si>
  <si>
    <t>I tillegg til å krysse av i "ja" eller "nei", bes tilbyder fylle ut eget vedlegg med opplysninger om kundeteam, navngitte personer, utdannelse og bakgrunn, og organisering.</t>
  </si>
  <si>
    <t>KLP</t>
  </si>
  <si>
    <t>Storebrand</t>
  </si>
  <si>
    <t>Velg selskap her</t>
  </si>
  <si>
    <t>Leverandørs utfylling av følgende tabeller: Tabell 1-10 (Tabeller til prisskjema), tabellene A-H (Tabeller til kvalitet) og tabellene I-VII (Tabeller til informasjon).</t>
  </si>
  <si>
    <t>Premie og premiereserve skal beregnes ut fra forutsetninger som angitt under</t>
  </si>
  <si>
    <t>Det skal opprettes et kundeteam minst bestående av: kundeansvarlig, aktuar, oppgjørsansvarlig og investeringsansvarlig.
Alle som inngår i kundeteamet skal ha relevant utdanning og minst 5 års relevant erfaring og høy kompetanse innenfor sitt felt. Det kreves at kundeteamet til sammen har god kunnskap om minst disse fagområdene:
• Finansforetaksloven
• Forsikringsvirksomhetsloven
• Tariffavtalen om offentlig tjenestepensjon i kommunal sektor
• Overføringsavtalen
• Administrative rutiner hos tilbyder
• Oppgjørsfunksjonen hos tilbyder
• IT-systemene hos tilbyder
• GKRS
• Kapitalmarkedsteori på master-nivå
• Investeringsanalyser
• Kapitalforvaltning
Utdannelse og erfaring skal dokumenteres.</t>
  </si>
  <si>
    <t>Regulering av pensjoner som er under utbetaling og som ikke skal reguleres med G, jf. SGS 2020 Del I, § 17-1 og § 30-1</t>
  </si>
  <si>
    <t>Denne tabellen skal fylles ut av oppdragsgiver før konkurransen åpnes.</t>
  </si>
  <si>
    <t>Sats for arbeidsgiveravgift for oppdragsgiver</t>
  </si>
  <si>
    <t>Summen må være lik 100 %.</t>
  </si>
  <si>
    <t>Oppdragsgiver må før konkurransen åpnes angi standard investeringsportefølje.</t>
  </si>
  <si>
    <t>Dersom oppdragsgiver skal bruke dette punktet i evalueringen, må oppdragsgiver før konkurransen kunngjøres legge inn i kollonne E spesifikt hva den er ute etter når det gjelder risikostyringssystemer m.m. og hvordan dette skal vurderes . Dersom punktet ikke skal være en del av evalueringen kan oppdragsgiver legge grå bakgrunnsfarge på linjen.</t>
  </si>
  <si>
    <t>Legg ved eksempel</t>
  </si>
  <si>
    <t>Med forvaltningskapital menes premiereserve og premiefond</t>
  </si>
  <si>
    <t>Røde felt skal fylles ut av oppdragsgiver</t>
  </si>
  <si>
    <t>• Endret premiereserve ved pensjonsuttak fra annet tidspunkt enn det som er lagt til grunn ved premieberegningen og eventuelt som følge av annet delingstall ved uttak enn det som er lagt til grunn ved premieberegningen</t>
  </si>
  <si>
    <t>• Forskjell mellom beregnet ytelse og korrekt ytelse ved utbetaling som skyldes annen folketrygd eller andre elementer som inngår i beregningen enn antatt</t>
  </si>
  <si>
    <t>• Tidlig uttak som følge av bruk av 85-års-regelen</t>
  </si>
  <si>
    <t>• AFP fra 65 til 67 år</t>
  </si>
  <si>
    <t>• Overgangstillegg for medlemmer som er født i 1963 til 1970 og tar ut pensjon før 67 år</t>
  </si>
  <si>
    <t>Tabell C Gjennomsnittlig rentegaranti</t>
  </si>
  <si>
    <t>Premie og premiereserve i er beregnet i tråd med Finans Norges Avtale om beregnet folketrygd i offentlig tjenestepensjon av 21.06.2019 eller senere oppdatert versjon</t>
  </si>
  <si>
    <t xml:space="preserve">Fortjenesteelement i prosent av premien oppgitt i tabell 3  </t>
  </si>
  <si>
    <t>Summen skal være 100 %</t>
  </si>
  <si>
    <t>Oppdragsgiver bør før konkurransen kunngjøres legge inn i kolonne E hvordan de forskjellige punktene under service er tenkt evaluert i konkurransen, herunder hvilke minstekrav som skal oppfylles og hvilken merverdi som vil bli premiert (f.eks. brukervennlighet).</t>
  </si>
  <si>
    <t>Ut fra tilbyders premietariff</t>
  </si>
  <si>
    <t>Ev. avvik til kontroll</t>
  </si>
  <si>
    <t>Hos oppdragsgiver</t>
  </si>
  <si>
    <t>Hos tilbyder</t>
  </si>
  <si>
    <t>Termintillegg -administrasjonskostnad - i prosent av pensjonsgrunnlag</t>
  </si>
  <si>
    <t>Denne skal bare fylles ut av KLP</t>
  </si>
  <si>
    <t>I prosent av premiereserve</t>
  </si>
  <si>
    <t>Klima og miljø</t>
  </si>
  <si>
    <t xml:space="preserve">Tilbyder skal ikke legge til eller slette verken linjer eller kolonner.
</t>
  </si>
  <si>
    <t>Tilbyder skal ikke legge til eller slette verken linjer eller kolonner i "Tabeller til prisskjema" eller i "Prisskjema A, B og C".</t>
  </si>
  <si>
    <t>Tilbyder skal ikke legge til eller slette verken linjer eller kolonner i "Tabeller til kvalitet" eller i "Tabeller til informasjon".</t>
  </si>
  <si>
    <t>Beregningen skal baseres på andel av innskutt egenkapital per 01.01.2024,og at denne står fast hele året</t>
  </si>
  <si>
    <t>Tabell 2 Premiereserve mm per 01.01.2024 etter årsoppgjørsdisposisjoner, fra oppdragsgiver</t>
  </si>
  <si>
    <t xml:space="preserve">Premie for rentegaranti måles i prosent av premiereserve og premiefond , alt per 01.01.2024, der årsoppgjørsdisposisjoner er tatt hensyn til, </t>
  </si>
  <si>
    <t>Til orientering gir Pensjonsveilederen 2024 en nærmere beskrivelse av de forskjellige punktene som ligger i Konkurranseveilederen. Der beskrives også kommunens eget ansvar for vekting av tildelingskriterier og utfylling av spesielle forhold som kommunen ønsker å ha med i evalueringen.</t>
  </si>
  <si>
    <t xml:space="preserve">I tabell 3 skal det legges til grunn satser for utjevnet premie for årlig premie, reguleringspremie og premie for ikke-forsikringsbare ytelser, som om oppdragsgiver var med i premieutjevningsfellesskapet fra og med 2024.
</t>
  </si>
  <si>
    <t>Nivå på solvenskapitaldekning ut over 100 prosent per 01.01.2024</t>
  </si>
  <si>
    <t>Prosentvis andel</t>
  </si>
  <si>
    <t>Bufferfondandel i prosent av premiereserve</t>
  </si>
  <si>
    <t>0-5%</t>
  </si>
  <si>
    <t>5-10%</t>
  </si>
  <si>
    <t>10-15%</t>
  </si>
  <si>
    <t>15-20%</t>
  </si>
  <si>
    <t>&gt;20%</t>
  </si>
  <si>
    <t>Bufferfond - Målsatt aksjeandel for forskjellige størrelser av bufferfond</t>
  </si>
  <si>
    <t>Tabell D Tilbyders solvenskapitaldekning ut over 100 % per 01.01.2024</t>
  </si>
  <si>
    <t>Tabell E Merverdier i hold-til-forfall-portefølje hos tilbyder 01.01.2024</t>
  </si>
  <si>
    <t>Tabell 2.a Årlig innskudd til egenkapital i 2024 i KLP</t>
  </si>
  <si>
    <t>For KLP:  Årlig innskudd dersom oppdragsgiver hadde vært kunde i KLP per 01.01.2024</t>
  </si>
  <si>
    <t>Andel i porteføljen</t>
  </si>
  <si>
    <t>dvs. kapitalen hentet fra tabell 2</t>
  </si>
  <si>
    <r>
      <rPr>
        <u/>
        <sz val="12"/>
        <rFont val="Calibri"/>
        <family val="2"/>
      </rPr>
      <t>For Storebrand</t>
    </r>
    <r>
      <rPr>
        <sz val="12"/>
        <rFont val="Calibri"/>
        <family val="2"/>
      </rPr>
      <t xml:space="preserve">: Premie for kapitalforvaltning, i prosent av premiereserve, bufferfond og premiefond </t>
    </r>
  </si>
  <si>
    <t xml:space="preserve">Modellen er låst for ett år </t>
  </si>
  <si>
    <t>Konkurranseveilederen for KS' tariffområde 2024</t>
  </si>
  <si>
    <t>Totalsum premie for rentegaranti og egenkapitalforhold</t>
  </si>
  <si>
    <t>Satsen låses for ett år.</t>
  </si>
  <si>
    <t>For KLP: Innskutt egenkapital/krav til innskudd til egenkapital ved tilflytting</t>
  </si>
  <si>
    <t xml:space="preserve">Denne skal bare fylles ut av KLP  </t>
  </si>
  <si>
    <t xml:space="preserve">   Herav meravsetning sammenlignet med om de    var aktive</t>
  </si>
  <si>
    <t xml:space="preserve">  Herav med særaldersgrenser</t>
  </si>
  <si>
    <t>Hvis premie for AFP fra 62 til 65 år skal etterspørres, skal cellene B23 og C23 markeres med gult</t>
  </si>
  <si>
    <t>Antall</t>
  </si>
  <si>
    <t>I % av premiereserve 
i celle c29</t>
  </si>
  <si>
    <t>Ut fra det som det er regnet premie og premiereserve for hos tilbyder</t>
  </si>
  <si>
    <t xml:space="preserve"> KVALITET FORSIKRINGSRISIKO </t>
  </si>
  <si>
    <t xml:space="preserve">Hvor stor andel er tilført risikoutjevningsfondet </t>
  </si>
  <si>
    <t>Hvor stor andel er tilført kundene</t>
  </si>
  <si>
    <t>Merverdier i hold-til-forfall-portefølje i investeringsporteføljen som tilbys</t>
  </si>
  <si>
    <t>Aktivasammensetning i investeringsporteføljen som tilbys</t>
  </si>
  <si>
    <r>
      <t>Premie for rentegaranti i den investeringsporteføljen</t>
    </r>
    <r>
      <rPr>
        <strike/>
        <sz val="12"/>
        <rFont val="Calibri"/>
        <family val="2"/>
      </rPr>
      <t>e</t>
    </r>
    <r>
      <rPr>
        <sz val="12"/>
        <rFont val="Calibri"/>
        <family val="2"/>
      </rPr>
      <t xml:space="preserve"> som tilbys, gitt bufferfond som tilsvarer maksimalt tak på bufferfond som følger av tilbyders retningslinjer for bufferfond. </t>
    </r>
  </si>
  <si>
    <t>Informasjonsutveksling med medlemmene</t>
  </si>
  <si>
    <t>Oppdragsgiver bør før konkurransen kunngjøres oppgi i kolonne E mer spesifikt hva de ønsker informasjon om, som f.eks. portalløsninger på nett, muligheter for kontakt på chat og telefon, løsninger for ikke-digitale medlemmer, pensjonsprognoser ved uttak av pensjon i forskjellige aldre, løsninger knyttet til søknad om pensjon, saksbehandlingstid for vurdering av uførepensjon m.m. Det kan også her etterspørres hvor mye av løsningene som omtales som er implementert og hva som ev. ikke er implementert enda og når dette er forventet å bli implementert.</t>
  </si>
  <si>
    <t xml:space="preserve">Informasjonsutveksling med administrasjonen hos oppdragsgiver for administrasjon av ordningen og oppfølging 
</t>
  </si>
  <si>
    <t>Oppdragsgiver bør før konkurransen kunngjøres oppgi i kolonne E mer spesifikt hva de vil vurdere som f.eks., portalløsninger på nett knyttet til premier, oversikt over status på medlemmer, bestand, fakturainnhold, kapitalforvaltning og verdiutvikling i investeringsporteføljen pensjonsordninger er med i, statistikker, m.m.</t>
  </si>
  <si>
    <t>Tabell F Forventet aktivasammensetning i den investeringsporteføljer som tilbys oppdragsgiver 01.01.2024 (prosent)</t>
  </si>
  <si>
    <t>Dersom det ikke etterspørres informasjon her i Kravspesifikasjon kvalitet, kan det settes 0 i cellene eller markeres på annen måte.</t>
  </si>
  <si>
    <t>Tabellen er ment som kontrollfunksjon for oppdragsgier</t>
  </si>
  <si>
    <t>Alderspensjonister som ikke er med over</t>
  </si>
  <si>
    <t>Premien for kapitalforvaltning i 2024 er ikke direkte sammenliknbar for KLP og Storebrand, siden de benytter forskjellig metode for å fastsette premien. 
Dersom oppdragsgiver  skal vurdere premien, skal cellene merkes med gult.</t>
  </si>
  <si>
    <r>
      <t xml:space="preserve">Tabell </t>
    </r>
    <r>
      <rPr>
        <b/>
        <sz val="12"/>
        <color rgb="FF0070C0"/>
        <rFont val="Calibri"/>
        <family val="2"/>
      </rPr>
      <t>5</t>
    </r>
    <r>
      <rPr>
        <b/>
        <sz val="12"/>
        <rFont val="Calibri"/>
        <family val="2"/>
      </rPr>
      <t xml:space="preserve"> Standard investeringsportefølje, fra oppdragsgiver</t>
    </r>
  </si>
  <si>
    <t>Hentes automatisk fra tabell 6 i arkfanen "Tabeller til prisskjema"</t>
  </si>
  <si>
    <t>Hentes automatisk fra tabell 7  i arkfanen "Tabeller til prisskjema"</t>
  </si>
  <si>
    <t>Premie skal oppgis i prosenter i tabell 3, 6 og 7.</t>
  </si>
  <si>
    <t>Dvs. at disse premiene skal legge til grunn at alle i utjevningsfellesskapet får reguleringen gitt i tabell 1.</t>
  </si>
  <si>
    <t>Satser for premie for kapitalforvaltning skal være de tilbyder anslår for 2025 og skal fylles ut i tabell 6. Satsene skal være bindene (i hvert fall ikke bli høyere) for 2025.</t>
  </si>
  <si>
    <t>Dersom premie for kapitalforaltning ikke skal evalueres i prisen kan linjen gis grå bakgrunnsfarge.</t>
  </si>
  <si>
    <t>Premien for rentegaranti skal fylles ut i tabell 7, og er basert på en modell som skal ligge fast i 2025.</t>
  </si>
  <si>
    <t>Ved beregning av forvaltningskostnader og premie for rentegaranti skal det legges til grunn hva prisen for oppdragsgiver vil være med en standard investeringsportefølje som angitt i tabell 5, og premien skal oppgis i prosent  i tabell 6 og 7</t>
  </si>
  <si>
    <t>Kostnadene ved egenkapitalbetjeningen til KLP beregnes automatisk, men tilbyder må velge selskapsnavn i celle C86 i tabell 9</t>
  </si>
  <si>
    <t>Fortjenesteelement i premiene skal angis i tabell 8</t>
  </si>
  <si>
    <t>Sats for arbeidsgiveravgift skal oppgis i tabell 4.</t>
  </si>
  <si>
    <t>Premie for ny offentlig AFP</t>
  </si>
  <si>
    <t>o</t>
  </si>
  <si>
    <t>Premie for ny offentlig AFP basert på konkurransegrunnlagets forutsetninger</t>
  </si>
  <si>
    <t>Før konkurransen kunngjøres, må oppdragsgiver vurdere om det skal tas hensyn til premien for ny offentlig AFP i Konkurransen. Dette må oppgis i konkurransegrunnlaget. 
Dersom oppdragsgier ønsker å ta hensyn til denne premien må dette angis i konkurransegrunnlaget. Den grå bakgrunnsfargen i kolonne G, H og I tas i så fall bort.</t>
  </si>
  <si>
    <t>Premie for AFP fra 62 til 65 år, ut fra 50/100 prosent premieutjevningsfellesskap (utfylles kun av pensjonsinnretning som tilbyr dette)</t>
  </si>
  <si>
    <t>Dersom det skal tas hensyn til premien for ny offentlig AFP i Konkurransen, må oppdragsgiver angi forutsetninger for slik beregning i "Kravspesifikasjon generelt".
Det er ikke lagt inn noen forme for beregning i kolonne D.</t>
  </si>
  <si>
    <t>39</t>
  </si>
  <si>
    <t>Dersom oppdragsgiver skal bruke dette punktet i evalueringen, må oppdragsgiver legge inn i kolonne E at tabell G skal fylles ut, samt hvordan punktet er tenk brukt i evalueringen, som f.eks. at målsatt aksjeandel for forskjellige størrelser av bufferfond vil bli vurdert slik at høyest målsatt aksjeandel for et gitt bufferfond gir merverdi i evalueringen.</t>
  </si>
  <si>
    <t xml:space="preserve">Dersom oppdragsgiver skal bruke dette punktet i evalueringen, må oppdragsgiver før konkurransen kunngjøres legge inn i kolonne E at tabell E skal fylles ut, samt spesifikt hvordan dette skal vurderes . 
</t>
  </si>
  <si>
    <r>
      <t xml:space="preserve">Nærmere beskrivelse og </t>
    </r>
    <r>
      <rPr>
        <strike/>
        <sz val="11"/>
        <color rgb="FF0070C0"/>
        <rFont val="Calibri"/>
        <family val="2"/>
        <scheme val="minor"/>
      </rPr>
      <t>evt.</t>
    </r>
    <r>
      <rPr>
        <sz val="11"/>
        <rFont val="Calibri"/>
        <family val="2"/>
        <scheme val="minor"/>
      </rPr>
      <t xml:space="preserve"> dokumentasjonskrav</t>
    </r>
  </si>
  <si>
    <t xml:space="preserve">Tildelingskriteriet klima og miljø </t>
  </si>
  <si>
    <t>Tilbyders utfylling av arkfanene " Tildelingskriteriet klima/miljø"</t>
  </si>
  <si>
    <t>Beskrivelse av tildelingskriterier som ivaretar klima- og miløhensyn</t>
  </si>
  <si>
    <t>E</t>
  </si>
  <si>
    <r>
      <t>Beskrivelse/henvisning til nærmere beskrivelse. Dersom beskrivelsen ikke får plass her, lag et vedlegg merket med "</t>
    </r>
    <r>
      <rPr>
        <sz val="11"/>
        <color rgb="FF0070C0"/>
        <rFont val="Calibri"/>
        <family val="2"/>
        <scheme val="minor"/>
      </rPr>
      <t>Vedlegg til Tildelingskriterie klima-miljø</t>
    </r>
    <r>
      <rPr>
        <sz val="11"/>
        <rFont val="Calibri"/>
        <family val="2"/>
        <scheme val="minor"/>
      </rPr>
      <t>, ID nr. x."</t>
    </r>
  </si>
  <si>
    <t>Arkfanen skal benyttes dersom unntaksbestemmelsen ikke kommer til anvendelse, jf. anskaffelsesforskriften § 7-9</t>
  </si>
  <si>
    <r>
      <t xml:space="preserve">Oppdragsgiver </t>
    </r>
    <r>
      <rPr>
        <sz val="11"/>
        <color rgb="FF0070C0"/>
        <rFont val="Calibri"/>
        <family val="2"/>
        <scheme val="minor"/>
      </rPr>
      <t xml:space="preserve">må før konkurransen kunngjøres oppgi i kolonne B  tildelingskretieriet og i kolonne D hvordan dette vil bli evaluert, samt hvilke dokumentasjonskrav som gjelder. </t>
    </r>
  </si>
  <si>
    <t xml:space="preserve">Kapitalforvaltningen som tilbys i tilbudte porteføljer skal følge de etiske retningslinjene til Statens Pensjonsfond utland, og ikke inneholde investeringer i selskaper som Norges Bank har utelukket.  Tilbyder skal legge ved dokumentasjon på at dette er tilfelle. </t>
  </si>
  <si>
    <t>Kapitalforvaltningen som tilbys skal ha en plan på hvordan den skal følge arbeidsplanen til de 17 målene i FNs bærekraftsmål, og det skal vedlegges dokumentasjon på dette.</t>
  </si>
  <si>
    <t>Må være minst 30 % dersom unntaksbestemmelsen ikke kommer til anvendelse, jf. anskaffelsesforskriften § 7-9</t>
  </si>
  <si>
    <t xml:space="preserve">Tilbyder bes fylle ut alle relevante tabeller med bakgrunnsdata som angitt av oppdragsgiver
</t>
  </si>
  <si>
    <t>Tabell 1-9 pris</t>
  </si>
  <si>
    <t>Tabell A-H til kvalitet</t>
  </si>
  <si>
    <r>
      <t xml:space="preserve">Tabell </t>
    </r>
    <r>
      <rPr>
        <sz val="11"/>
        <color theme="1"/>
        <rFont val="Calibri"/>
        <family val="2"/>
        <scheme val="minor"/>
      </rPr>
      <t>1-10 til pris</t>
    </r>
  </si>
  <si>
    <r>
      <t xml:space="preserve">Tabell </t>
    </r>
    <r>
      <rPr>
        <sz val="11"/>
        <color theme="1"/>
        <rFont val="Calibri"/>
        <family val="2"/>
        <scheme val="minor"/>
      </rPr>
      <t>A-I til kvalitet</t>
    </r>
  </si>
  <si>
    <r>
      <rPr>
        <sz val="11"/>
        <color theme="1"/>
        <rFont val="Calibri"/>
        <family val="2"/>
        <scheme val="minor"/>
      </rPr>
      <t>Tildelingskriterie klima-miljø</t>
    </r>
  </si>
  <si>
    <r>
      <t xml:space="preserve">Forhold knyttet til klima og miljø som skal legges til grunn ved evaluering av tildelingskriteriet "Klima og miljø", </t>
    </r>
    <r>
      <rPr>
        <sz val="11"/>
        <color theme="1"/>
        <rFont val="Calibri"/>
        <family val="2"/>
        <scheme val="minor"/>
      </rPr>
      <t>benyttes bare dersom dette skal være med</t>
    </r>
  </si>
  <si>
    <t>For anbud i 2024 skal tilbydere beregne premier ut fra en fil med bestandsopplysninger, en såkalt flyttefil eller FNO-fil, fra dagens tilbyder, med beregningsdato 01.01.2024. Bestanden er alle medlemmer i oppdragsgivers pensjonsordning, både tidligere ansatte som enda ikke er blitt pensjonister, ansatte og pensjonister.
Det er skal ikke gjøres endringer i bestanden, heller ikke fremskrivninger til annet tidspunkt, eller annet som endrer opplysningene i filen.
For kontrollformål skal tabell 2.a og 2.b fylles ut.</t>
  </si>
  <si>
    <r>
      <rPr>
        <u/>
        <sz val="12"/>
        <rFont val="Calibri"/>
        <family val="2"/>
      </rPr>
      <t xml:space="preserve">Premie for ikke-forsikringsbare ytelser
</t>
    </r>
    <r>
      <rPr>
        <sz val="12"/>
        <rFont val="Calibri"/>
        <family val="2"/>
      </rPr>
      <t>Ikke-forsikringsbare ytelser som det skal regnes premie for er angitt videre i underpunkter under punkt 5.</t>
    </r>
  </si>
  <si>
    <r>
      <rPr>
        <u/>
        <sz val="12"/>
        <rFont val="Calibri"/>
        <family val="2"/>
      </rPr>
      <t>Alderspensjon</t>
    </r>
    <r>
      <rPr>
        <sz val="12"/>
        <rFont val="Calibri"/>
        <family val="2"/>
      </rPr>
      <t xml:space="preserve"> for medlemmer som er født i 1962 eller tidligere og for uføre- og etterlattepensjoner der det er aktuelt:</t>
    </r>
  </si>
  <si>
    <r>
      <rPr>
        <u/>
        <sz val="12"/>
        <rFont val="Calibri"/>
        <family val="2"/>
      </rPr>
      <t>Alderspensjon</t>
    </r>
    <r>
      <rPr>
        <sz val="12"/>
        <rFont val="Calibri"/>
        <family val="2"/>
      </rPr>
      <t xml:space="preserve"> for medlemmer som er født i 1963 eller senere, opptjening før 01.01.2020:</t>
    </r>
  </si>
  <si>
    <r>
      <rPr>
        <u/>
        <sz val="12"/>
        <rFont val="Calibri"/>
        <family val="2"/>
      </rPr>
      <t>Alderspensjon</t>
    </r>
    <r>
      <rPr>
        <sz val="12"/>
        <rFont val="Calibri"/>
        <family val="2"/>
      </rPr>
      <t xml:space="preserve"> for medlemmer som er født i 1963 eller senere, </t>
    </r>
    <r>
      <rPr>
        <u/>
        <sz val="12"/>
        <rFont val="Calibri"/>
        <family val="2"/>
      </rPr>
      <t>opptjening etter 01.01.2020</t>
    </r>
    <r>
      <rPr>
        <sz val="12"/>
        <rFont val="Calibri"/>
        <family val="2"/>
      </rPr>
      <t>:</t>
    </r>
  </si>
  <si>
    <r>
      <rPr>
        <u/>
        <sz val="12"/>
        <rFont val="Calibri"/>
        <family val="2"/>
      </rPr>
      <t>Uførepensjon:</t>
    </r>
    <r>
      <rPr>
        <sz val="12"/>
        <rFont val="Calibri"/>
        <family val="2"/>
      </rPr>
      <t xml:space="preserve"> Kompensasjon for manglende folketrygd ved uføregrad mindre enn 50 prosent</t>
    </r>
  </si>
  <si>
    <t xml:space="preserve">Reguleringspremien skal baseres på antagelser om lønnsregulering, G-regulering og regulering av pensjoner under utbetaling som oppgitt i tabell 1, samt tilbyders premietariffer og avsatte premiereserver. Det forutsettes at reguleringen skjer 01.01.2024. 
Årlig premie skal også baseres på antagelser om lønn- og G-regulering som oppgitt i tabell 1, fra 01.01.2024.
Det forutsettes at hele bestanden skal ha regulering som angitt ved beregning av utjevnet premie for oppdragsgiver.
</t>
  </si>
  <si>
    <t>Før konkurransen kunngjøres, må oppdragsgiver vurdere om det skal tas hensyn til premie til AFP fra 62 til 65 år for de som er født før 1963. 
Dersom oppdragsgiver er selvassurandør på AFP fra 62 til 65 år og ikke med i utjevningsfellesskap, skal linjen ikke brukes i konkurransen. 
Dersom oppdragsgiver ønsker å få vurdert alternativer til selvassuranse, nemlig utjevningsfellesskapene i KLP som er 100 eller 50 prosent utjevningsfellesskap, må dette angis i konkurransegrunnlaget. Den grå bakgrunnsfargen i kollonne G, H og I tas i så fall bort.</t>
  </si>
  <si>
    <t>Satser for premie for administrasjon og administrasjonsreserve er de tilbyder anslår for 2025 og skal fylles ut i tabell 6. Satsene skal være bindende (i hvert fall ikke bli høyere) og gjelde for 2025.</t>
  </si>
  <si>
    <t>Før konkurransen kunngjøres skal oppdragsgiver fylle ut prosenter i tabell 9</t>
  </si>
  <si>
    <t>Årlig premie basert på konkurransegrunnlagets forutsetninger</t>
  </si>
  <si>
    <t>Reguleringspremie basert på konkurransegrunnlagets forutsetninger</t>
  </si>
  <si>
    <t>Premie for ikke-forsikringsbare ytelser  basert på konkurransegrunnlagets forutsetninger</t>
  </si>
  <si>
    <t>Premie for AFP fra 62 til 65 år for de som er født i 1962 eller tidligere  basert på konkurransegrunnlagets forutsetninger</t>
  </si>
  <si>
    <t>Termintillegg - rente  basert på konkurransegrunnlagets forutsetninger</t>
  </si>
  <si>
    <t>Premie med arbeidsgiveravgift, totalsum pris på forsikringsrisiko basert på konkurransegrunnlagets forutsetninger</t>
  </si>
  <si>
    <t>Administrasjonspremie, basert på konkurransegrunnlagets forutsetninger, garantert sats første år</t>
  </si>
  <si>
    <t>Premie til administrasjonsreserve, basert på konkurransegrunnlagets forutsetninger, garantert sats første år</t>
  </si>
  <si>
    <t>Termintillegg - administrasjonskostnad, garantert sats første år</t>
  </si>
  <si>
    <t>Premie for kapitalforvaltning, basert på konkurransegrunnlagets forutsetninger, garantert sats første år</t>
  </si>
  <si>
    <t>Premie for rentegaranti (ekskl. fortjenesteelement), basert på konkurransegrunnlagets forutsetninger, garantert modell for beregning av premie første år</t>
  </si>
  <si>
    <t>Fortjenesteelement,  basert på konkurransegrunnlagets forutsetninger, garantert sats første år</t>
  </si>
  <si>
    <t>Kostnad ved egenkapitalbetjening i KLP, beregnet teoretisk størrelse basert på konkurransegrunnlagets forutsetninger</t>
  </si>
  <si>
    <t>Tabell 2.b Premiereserve inkl. adm.reserve og antall 01.01.2024 til kontroll</t>
  </si>
  <si>
    <t>Premien for kapitalforvaltning i 2024 er ikke direkte sammenliknbar for KLP og Storebrand, siden de benytter forskjellig metode for å fastsette premien. 
Dersom oppdragsgiver  skal vurdere premien, kan oppdragsgiver fjerne 0 % som står forhåndsutfylt</t>
  </si>
  <si>
    <t>Tabell 7 Spesifikasjon av premie for rentegaranti  for standard investeringsportefølje, ut fra dagens bufferfond oppgitt i tabell 2, uten arbeidsgiveravgift</t>
  </si>
  <si>
    <t>Tabell 8 Spesifikasjon av fortjenesteelement , uten arbeidsgiveravgift</t>
  </si>
  <si>
    <t>Tabell 9 Kostnad egenkapitalbetjening i KLP</t>
  </si>
  <si>
    <t>Reguleringspremie basert på konkurransegrunnlagets forutsetninger og basert på tilbyders premiereserve</t>
  </si>
  <si>
    <t>Premie for ikke-forsikringsbare ytelser basert på konkurransegrunnlagets forutsetninger</t>
  </si>
  <si>
    <t>Termintillegg - rente - basert på konkurransegrunnlagets forutsetninger,  i prosent av pensjonsgrunnlag</t>
  </si>
  <si>
    <t>Nærmere beskrivelse og  dokumentasjonskrav</t>
  </si>
  <si>
    <r>
      <t xml:space="preserve">Dersom oppdragsgiver skal bruke dette punktet i evalueringen, må oppdragsgiver før konkurransen kunngjøres angi at tabell B skal fylles ut, og  legge inn i kollonne E hvordan risikoresulatet historisk vil bli evaluert. Det vil kunne ha betydning hvor stort risikoutjevningsfondet til enhver tid er i prosent av hvor stort det </t>
    </r>
    <r>
      <rPr>
        <i/>
        <sz val="11"/>
        <rFont val="Calibri"/>
        <family val="2"/>
        <scheme val="minor"/>
      </rPr>
      <t>kan</t>
    </r>
    <r>
      <rPr>
        <sz val="11"/>
        <rFont val="Calibri"/>
        <family val="2"/>
        <scheme val="minor"/>
      </rPr>
      <t xml:space="preserve"> være etter forsikringsvirksomhetsloven, om det avsettes årlig til fondet eller om det avsettes kun litt eller ingenting, samt årsakene til dette. Detbør derfor etterspørres mer informasjon enn det som ligger i tabell B. Det er videre forskjell på de to tilbyderne på markedet knyttet til om pensjonsinnretningen selger andre produkter som også er med på å danne overskudd eller belaste risikoutjevningsfondet.
Dersom oppdragsgiver ikke skal bruke punktet i evalueringen skal informasjon ikke etterspørres.</t>
    </r>
  </si>
  <si>
    <t xml:space="preserve">Dersom oppdragsgiver skal bruke dette punktet i evalueringen, må oppdragsgiver før konkurransen kunngjøres legge inn i kolonne E at tabell D skal fylles ut, samt  spesifikt hvordan dette skal vurderes . 
</t>
  </si>
  <si>
    <t xml:space="preserve">Dersom oppdragsgiver skal bruke dette punktet i evalueringen, må oppdragsgiver før konkurransen kunngjøres legge inn i kolonne E at  tabell F skal fylles ut, samt spesifikt hvordan dette skal vurderes . 
</t>
  </si>
  <si>
    <t xml:space="preserve">Dersom oppdragsgiver skal bruke dette punktet i evalueringen, må oppdragsgiver før konkurransen kunngjøres legge inn i kolonne E at tabell H og I skal fylles ut, samt spesifikt hvordan dette skal vurderes . 
</t>
  </si>
  <si>
    <r>
      <t xml:space="preserve">Vennligst beskriv service som er oppgitt i "Kravspesifikasjon generelt" som </t>
    </r>
    <r>
      <rPr>
        <u/>
        <sz val="11"/>
        <rFont val="Calibri"/>
        <family val="2"/>
        <scheme val="minor"/>
      </rPr>
      <t>ikke</t>
    </r>
    <r>
      <rPr>
        <sz val="11"/>
        <rFont val="Calibri"/>
        <family val="2"/>
        <scheme val="minor"/>
      </rPr>
      <t xml:space="preserve"> er dekket av administrasjonspremien eller andre premier
Det vektes positivt i rangeringen av tilbudene dersom tilbyder tilbyr mest mulig komplett servicetilbud dekket av administrasjonspremien eller andre premier. </t>
    </r>
  </si>
  <si>
    <r>
      <t xml:space="preserve">Nærmere beskrivelse og </t>
    </r>
    <r>
      <rPr>
        <sz val="11"/>
        <rFont val="Calibri"/>
        <family val="2"/>
        <scheme val="minor"/>
      </rPr>
      <t xml:space="preserve"> dokumentasjonskrav</t>
    </r>
  </si>
  <si>
    <t>Tabell 6 Spesifikasjon av premie knyttet til administrasjon og kapitalforvaltning  for standard investeringsportefølje, uten arbeidsgiveravgift</t>
  </si>
  <si>
    <r>
      <t>Dersom oppdragsgiver uansett ønsker å være selvassurandør, skal det ikke innhentes opplysninger her. 
Dersom oppdragsgiver ønsker å få vurdert alternativer til selvassuranse, nemlig utjevningsfellesskapene i KLP som er 100 eller 50 prosent utjevningsfellesskap</t>
    </r>
    <r>
      <rPr>
        <sz val="11"/>
        <rFont val="Calibri"/>
        <family val="2"/>
        <scheme val="minor"/>
      </rPr>
      <t xml:space="preserve">, må oppdragsgiver oppgi dette i celle C32 i "Kravspesifikasjon generelt" og i konkurransegrunnlaget. Videre må det som ikke passer, 50 eller 100, strykes fra kolonne A. Kommunen kan oppgi forventet pris som selvassurandør, og det blir bare den tilbyderen som tilbyr premieutjevningsfellesskap som skal fylle inn noe annet.
Det kan bes om flere tilbud, men bare en variant i hvert tilbud. </t>
    </r>
  </si>
  <si>
    <t>Tabell H Bufferfond for oppdragsgivers pensjonsordning slik det ville vært hos tilbyder per 01.01.2024, ut fra tilbyders retningslinjer for størrelsen på bufferfodnet.</t>
  </si>
  <si>
    <t xml:space="preserve">Dersom oppdragsgiver skal bruke dette punktet i evalueringen, må oppdragsgiver før konkurransen kunngjøres legge inn i kolonne E at tabell G skal fylles ut, samt spesifikt hvordan dette skal vurderes . 
Bufferfondet skal oppgis slik det ville vært om det hadde vært hos tilbyder per 01.01.2024, ut fra tilbyders retningslinjer for størrelsen på bufferfondet.
</t>
  </si>
  <si>
    <t>Bufferfond slik det ville vært hos tilbyder per 01.01.2024</t>
  </si>
  <si>
    <t xml:space="preserve">Tabell B Historisk overskudd på forsikringsrisiko </t>
  </si>
  <si>
    <t>Overskudd på forsikringsrisiko for kommunal tjenestepensjon i det risikofellesskapet som kunden var/ville vært en del av, i prosent av premiereserve</t>
  </si>
  <si>
    <t>Tabell G Bufferfondsandel, andel aksjer gitt størrelsen på bufferfond</t>
  </si>
  <si>
    <t>Prosentvis andel aksjer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</si>
</sst>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
  </numFmts>
  <fonts count="38" x14ac:knownFonts="1">
    <font>
      <sz val="11"/>
      <color theme="1"/>
      <name val="Calibri"/>
      <family val="2"/>
      <scheme val="minor"/>
    </font>
    <font>
      <b/>
      <sz val="12"/>
      <name val="Calibri"/>
      <family val="2"/>
    </font>
    <font>
      <sz val="12"/>
      <name val="Calibri"/>
      <family val="2"/>
    </font>
    <font>
      <sz val="11"/>
      <name val="Calibri"/>
      <family val="2"/>
      <scheme val="minor"/>
    </font>
    <font>
      <b/>
      <sz val="11"/>
      <name val="Calibri"/>
      <family val="2"/>
      <scheme val="minor"/>
    </font>
    <font>
      <sz val="12"/>
      <name val="Calibri"/>
      <family val="2"/>
      <scheme val="minor"/>
    </font>
    <font>
      <b/>
      <u/>
      <sz val="11"/>
      <name val="Calibri"/>
      <family val="2"/>
      <scheme val="minor"/>
    </font>
    <font>
      <b/>
      <sz val="11"/>
      <name val="Calibri"/>
      <family val="2"/>
    </font>
    <font>
      <b/>
      <sz val="12"/>
      <name val="Calibri"/>
      <family val="2"/>
      <scheme val="minor"/>
    </font>
    <font>
      <u/>
      <sz val="11"/>
      <name val="Calibri"/>
      <family val="2"/>
      <scheme val="minor"/>
    </font>
    <font>
      <i/>
      <sz val="12"/>
      <name val="Calibri"/>
      <family val="2"/>
    </font>
    <font>
      <sz val="8"/>
      <name val="Calibri"/>
      <family val="2"/>
      <scheme val="minor"/>
    </font>
    <font>
      <i/>
      <sz val="11"/>
      <name val="Calibri"/>
      <family val="2"/>
      <scheme val="minor"/>
    </font>
    <font>
      <i/>
      <sz val="12"/>
      <name val="Calibri"/>
      <family val="2"/>
      <scheme val="minor"/>
    </font>
    <font>
      <sz val="11"/>
      <color theme="1"/>
      <name val="Calibri"/>
      <family val="2"/>
      <scheme val="minor"/>
    </font>
    <font>
      <u/>
      <sz val="12"/>
      <name val="Calibri"/>
      <family val="2"/>
    </font>
    <font>
      <b/>
      <sz val="14"/>
      <name val="Calibri"/>
      <family val="2"/>
      <scheme val="minor"/>
    </font>
    <font>
      <b/>
      <sz val="16"/>
      <name val="Calibri"/>
      <family val="2"/>
      <scheme val="minor"/>
    </font>
    <font>
      <i/>
      <sz val="10"/>
      <name val="Calibri"/>
      <family val="2"/>
      <scheme val="minor"/>
    </font>
    <font>
      <b/>
      <sz val="11"/>
      <color theme="1"/>
      <name val="Calibri"/>
      <family val="2"/>
      <scheme val="minor"/>
    </font>
    <font>
      <b/>
      <sz val="12"/>
      <color theme="1"/>
      <name val="Calibri"/>
      <family val="2"/>
    </font>
    <font>
      <sz val="12"/>
      <color theme="1"/>
      <name val="Calibri"/>
      <family val="2"/>
    </font>
    <font>
      <sz val="12"/>
      <color theme="1"/>
      <name val="Calibri"/>
      <family val="2"/>
      <scheme val="minor"/>
    </font>
    <font>
      <b/>
      <sz val="11"/>
      <color theme="0"/>
      <name val="Calibri"/>
      <family val="2"/>
      <scheme val="minor"/>
    </font>
    <font>
      <b/>
      <sz val="12"/>
      <color theme="0"/>
      <name val="Calibri"/>
      <family val="2"/>
      <scheme val="minor"/>
    </font>
    <font>
      <b/>
      <sz val="12"/>
      <color theme="0"/>
      <name val="Calibri"/>
      <family val="2"/>
    </font>
    <font>
      <sz val="11"/>
      <color rgb="FFFF0000"/>
      <name val="Calibri"/>
      <family val="2"/>
      <scheme val="minor"/>
    </font>
    <font>
      <i/>
      <sz val="11"/>
      <color rgb="FFFF0000"/>
      <name val="Calibri"/>
      <family val="2"/>
      <scheme val="minor"/>
    </font>
    <font>
      <sz val="12"/>
      <color rgb="FFFF0000"/>
      <name val="Calibri"/>
      <family val="2"/>
      <scheme val="minor"/>
    </font>
    <font>
      <i/>
      <sz val="12"/>
      <color rgb="FFFF0000"/>
      <name val="Calibri"/>
      <family val="2"/>
      <scheme val="minor"/>
    </font>
    <font>
      <sz val="11"/>
      <color rgb="FF0070C0"/>
      <name val="Calibri"/>
      <family val="2"/>
      <scheme val="minor"/>
    </font>
    <font>
      <b/>
      <sz val="12"/>
      <color rgb="FF0070C0"/>
      <name val="Calibri"/>
      <family val="2"/>
    </font>
    <font>
      <sz val="12"/>
      <color rgb="FF0070C0"/>
      <name val="Calibri"/>
      <family val="2"/>
      <scheme val="minor"/>
    </font>
    <font>
      <i/>
      <sz val="11"/>
      <color theme="1"/>
      <name val="Calibri"/>
      <family val="2"/>
      <scheme val="minor"/>
    </font>
    <font>
      <i/>
      <sz val="12"/>
      <color theme="1"/>
      <name val="Calibri"/>
      <family val="2"/>
      <scheme val="minor"/>
    </font>
    <font>
      <b/>
      <sz val="11"/>
      <color rgb="FF0070C0"/>
      <name val="Calibri"/>
      <family val="2"/>
      <scheme val="minor"/>
    </font>
    <font>
      <strike/>
      <sz val="12"/>
      <name val="Calibri"/>
      <family val="2"/>
    </font>
    <font>
      <strike/>
      <sz val="11"/>
      <color rgb="FF0070C0"/>
      <name val="Calibri"/>
      <family val="2"/>
      <scheme val="minor"/>
    </font>
  </fonts>
  <fills count="20">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D9E2F3"/>
        <bgColor indexed="64"/>
      </patternFill>
    </fill>
    <fill>
      <patternFill patternType="solid">
        <fgColor rgb="FFECF3FA"/>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0000"/>
        <bgColor indexed="64"/>
      </patternFill>
    </fill>
    <fill>
      <patternFill patternType="solid">
        <fgColor theme="7" tint="0.79998168889431442"/>
        <bgColor indexed="64"/>
      </patternFill>
    </fill>
    <fill>
      <patternFill patternType="lightGray">
        <fgColor rgb="FFFF0000"/>
      </patternFill>
    </fill>
    <fill>
      <patternFill patternType="solid">
        <fgColor theme="4" tint="0.79998168889431442"/>
        <bgColor theme="0"/>
      </patternFill>
    </fill>
    <fill>
      <patternFill patternType="solid">
        <fgColor indexed="65"/>
        <bgColor theme="0"/>
      </patternFill>
    </fill>
    <fill>
      <patternFill patternType="solid">
        <fgColor theme="9" tint="0.79998168889431442"/>
        <bgColor theme="0"/>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3">
    <xf numFmtId="0" fontId="0" fillId="0" borderId="0"/>
    <xf numFmtId="43" fontId="14" fillId="0" borderId="0" applyFont="0" applyFill="0" applyBorder="0" applyAlignment="0" applyProtection="0"/>
    <xf numFmtId="9" fontId="14" fillId="0" borderId="0" applyFont="0" applyFill="0" applyBorder="0" applyAlignment="0" applyProtection="0"/>
  </cellStyleXfs>
  <cellXfs count="261">
    <xf numFmtId="0" fontId="0" fillId="0" borderId="0" xfId="0"/>
    <xf numFmtId="0" fontId="2"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1" fillId="8" borderId="1" xfId="0" applyFont="1" applyFill="1" applyBorder="1" applyAlignment="1">
      <alignment vertical="center" wrapText="1"/>
    </xf>
    <xf numFmtId="0" fontId="2" fillId="0" borderId="1" xfId="0" applyFont="1" applyBorder="1" applyAlignment="1">
      <alignment vertical="center" wrapText="1"/>
    </xf>
    <xf numFmtId="0" fontId="1" fillId="8" borderId="1" xfId="0" applyFont="1" applyFill="1" applyBorder="1" applyAlignment="1">
      <alignment wrapText="1"/>
    </xf>
    <xf numFmtId="0" fontId="5" fillId="9" borderId="4" xfId="0" applyFont="1" applyFill="1" applyBorder="1" applyAlignment="1">
      <alignment horizontal="left" vertical="center" wrapText="1"/>
    </xf>
    <xf numFmtId="0" fontId="5" fillId="9" borderId="6" xfId="0" applyFont="1" applyFill="1" applyBorder="1" applyAlignment="1">
      <alignment vertical="center" wrapText="1"/>
    </xf>
    <xf numFmtId="0" fontId="5" fillId="0" borderId="5" xfId="0" applyFont="1" applyBorder="1" applyAlignment="1">
      <alignment horizontal="left" vertical="center" wrapText="1"/>
    </xf>
    <xf numFmtId="0" fontId="1" fillId="2" borderId="4" xfId="0" applyFont="1" applyFill="1" applyBorder="1" applyAlignment="1">
      <alignment wrapText="1"/>
    </xf>
    <xf numFmtId="0" fontId="2" fillId="2" borderId="4" xfId="0" applyFont="1" applyFill="1" applyBorder="1" applyAlignment="1">
      <alignment horizontal="left" vertical="center" wrapText="1"/>
    </xf>
    <xf numFmtId="0" fontId="3" fillId="0" borderId="3" xfId="0" applyFont="1" applyBorder="1" applyAlignment="1">
      <alignment horizontal="left" vertical="top" wrapText="1"/>
    </xf>
    <xf numFmtId="0" fontId="3" fillId="2" borderId="2" xfId="0" applyFont="1" applyFill="1" applyBorder="1" applyAlignment="1">
      <alignment vertical="top" wrapText="1"/>
    </xf>
    <xf numFmtId="0" fontId="3" fillId="0" borderId="0" xfId="0" applyFont="1"/>
    <xf numFmtId="0" fontId="4" fillId="3" borderId="4" xfId="0" applyFont="1" applyFill="1" applyBorder="1" applyAlignment="1">
      <alignment vertical="top" wrapText="1"/>
    </xf>
    <xf numFmtId="0" fontId="3" fillId="2" borderId="3" xfId="0" applyFont="1" applyFill="1" applyBorder="1" applyAlignment="1">
      <alignment vertical="top" wrapText="1"/>
    </xf>
    <xf numFmtId="0" fontId="3"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4" fillId="7" borderId="4" xfId="0" applyFont="1" applyFill="1" applyBorder="1" applyAlignment="1">
      <alignment vertical="top" wrapText="1"/>
    </xf>
    <xf numFmtId="0" fontId="3" fillId="0" borderId="5" xfId="0" applyFont="1" applyBorder="1" applyAlignment="1">
      <alignment vertical="top" wrapText="1"/>
    </xf>
    <xf numFmtId="0" fontId="4" fillId="0" borderId="0" xfId="0" applyFont="1"/>
    <xf numFmtId="0" fontId="13" fillId="0" borderId="0" xfId="0" applyFont="1" applyAlignment="1">
      <alignment horizontal="left" vertical="center"/>
    </xf>
    <xf numFmtId="0" fontId="8" fillId="0" borderId="0" xfId="0" applyFont="1" applyAlignment="1">
      <alignment horizontal="left" vertical="center"/>
    </xf>
    <xf numFmtId="0" fontId="2" fillId="0" borderId="1" xfId="0" applyFont="1" applyBorder="1" applyAlignment="1">
      <alignment wrapText="1"/>
    </xf>
    <xf numFmtId="0" fontId="4" fillId="0" borderId="0" xfId="0" applyFont="1" applyAlignment="1">
      <alignment horizontal="left" vertical="top" wrapText="1"/>
    </xf>
    <xf numFmtId="0" fontId="4" fillId="3" borderId="5" xfId="0" applyFont="1" applyFill="1" applyBorder="1" applyAlignment="1">
      <alignment vertical="top" wrapText="1"/>
    </xf>
    <xf numFmtId="0" fontId="4" fillId="7" borderId="4" xfId="0" applyFont="1" applyFill="1" applyBorder="1" applyAlignment="1">
      <alignment horizontal="left" vertical="top" wrapText="1"/>
    </xf>
    <xf numFmtId="0" fontId="4" fillId="6" borderId="4" xfId="0" applyFont="1" applyFill="1" applyBorder="1" applyAlignment="1">
      <alignment horizontal="center" vertical="top" wrapText="1"/>
    </xf>
    <xf numFmtId="0" fontId="3" fillId="11" borderId="1" xfId="0" applyFont="1" applyFill="1" applyBorder="1" applyAlignment="1" applyProtection="1">
      <alignment horizontal="left" vertical="top" wrapText="1"/>
      <protection locked="0"/>
    </xf>
    <xf numFmtId="0" fontId="1" fillId="2" borderId="4" xfId="0" applyFont="1" applyFill="1" applyBorder="1" applyAlignment="1">
      <alignment vertical="center" wrapText="1"/>
    </xf>
    <xf numFmtId="0" fontId="2" fillId="0" borderId="4" xfId="0" applyFont="1" applyBorder="1" applyAlignment="1">
      <alignment vertical="center" wrapText="1"/>
    </xf>
    <xf numFmtId="0" fontId="10" fillId="0" borderId="0" xfId="0" applyFont="1" applyAlignment="1">
      <alignment vertical="top"/>
    </xf>
    <xf numFmtId="0" fontId="1" fillId="0" borderId="0" xfId="0" applyFont="1" applyAlignment="1">
      <alignment horizontal="left" vertical="center"/>
    </xf>
    <xf numFmtId="10" fontId="2" fillId="13" borderId="4" xfId="2" applyNumberFormat="1" applyFont="1" applyFill="1" applyBorder="1" applyAlignment="1" applyProtection="1">
      <alignment horizontal="center" vertical="top" wrapText="1"/>
      <protection locked="0"/>
    </xf>
    <xf numFmtId="164" fontId="2" fillId="0" borderId="1" xfId="1" applyNumberFormat="1" applyFont="1" applyFill="1" applyBorder="1" applyAlignment="1">
      <alignment vertical="center" wrapText="1"/>
    </xf>
    <xf numFmtId="0" fontId="5" fillId="13" borderId="7" xfId="0" applyFont="1" applyFill="1" applyBorder="1" applyAlignment="1" applyProtection="1">
      <alignment horizontal="center" vertical="top" wrapText="1"/>
      <protection locked="0"/>
    </xf>
    <xf numFmtId="0" fontId="16" fillId="0" borderId="0" xfId="0" applyFont="1"/>
    <xf numFmtId="0" fontId="3" fillId="11" borderId="0" xfId="0" applyFont="1" applyFill="1"/>
    <xf numFmtId="0" fontId="12" fillId="0" borderId="0" xfId="0" applyFont="1" applyAlignment="1">
      <alignment vertical="center"/>
    </xf>
    <xf numFmtId="0" fontId="4" fillId="12" borderId="1" xfId="0" applyFont="1" applyFill="1" applyBorder="1" applyAlignment="1" applyProtection="1">
      <alignment wrapText="1"/>
      <protection locked="0"/>
    </xf>
    <xf numFmtId="0" fontId="3" fillId="11" borderId="1" xfId="0" applyFont="1" applyFill="1" applyBorder="1"/>
    <xf numFmtId="0" fontId="3" fillId="0" borderId="8" xfId="0" applyFont="1" applyBorder="1"/>
    <xf numFmtId="0" fontId="3" fillId="11" borderId="1" xfId="0" applyFont="1" applyFill="1" applyBorder="1" applyAlignment="1">
      <alignment wrapText="1"/>
    </xf>
    <xf numFmtId="0" fontId="5" fillId="0" borderId="3" xfId="0" applyFont="1" applyBorder="1" applyAlignment="1">
      <alignment horizontal="left" vertical="top" wrapText="1"/>
    </xf>
    <xf numFmtId="0" fontId="3" fillId="11" borderId="1" xfId="0" applyFont="1" applyFill="1" applyBorder="1" applyAlignment="1">
      <alignment horizontal="left" vertical="top" wrapText="1"/>
    </xf>
    <xf numFmtId="164" fontId="8" fillId="8" borderId="1" xfId="1" applyNumberFormat="1" applyFont="1" applyFill="1" applyBorder="1" applyAlignment="1">
      <alignment horizontal="left" wrapText="1"/>
    </xf>
    <xf numFmtId="164" fontId="5" fillId="0" borderId="1" xfId="1" applyNumberFormat="1" applyFont="1" applyFill="1" applyBorder="1" applyAlignment="1">
      <alignment horizontal="right" vertical="center" wrapText="1"/>
    </xf>
    <xf numFmtId="164" fontId="5" fillId="3" borderId="1" xfId="1" applyNumberFormat="1" applyFont="1" applyFill="1" applyBorder="1" applyAlignment="1">
      <alignment horizontal="right" vertical="center" wrapText="1"/>
    </xf>
    <xf numFmtId="0" fontId="12" fillId="0" borderId="0" xfId="0" applyFont="1"/>
    <xf numFmtId="0" fontId="18" fillId="0" borderId="0" xfId="0" applyFont="1" applyAlignment="1">
      <alignment vertical="center"/>
    </xf>
    <xf numFmtId="164" fontId="4" fillId="0" borderId="0" xfId="1" applyNumberFormat="1" applyFont="1"/>
    <xf numFmtId="164" fontId="5" fillId="0" borderId="1" xfId="1" applyNumberFormat="1" applyFont="1" applyFill="1" applyBorder="1" applyAlignment="1">
      <alignment horizontal="center" vertical="center" wrapText="1"/>
    </xf>
    <xf numFmtId="164" fontId="1" fillId="3" borderId="1" xfId="1" applyNumberFormat="1" applyFont="1" applyFill="1" applyBorder="1" applyAlignment="1">
      <alignment vertical="center" wrapText="1"/>
    </xf>
    <xf numFmtId="164" fontId="5" fillId="0" borderId="1" xfId="1" applyNumberFormat="1" applyFont="1" applyFill="1" applyBorder="1" applyAlignment="1">
      <alignment horizontal="center" wrapText="1"/>
    </xf>
    <xf numFmtId="164" fontId="8" fillId="3" borderId="1" xfId="1" applyNumberFormat="1" applyFont="1" applyFill="1" applyBorder="1" applyAlignment="1">
      <alignment horizontal="center" vertical="center" wrapText="1"/>
    </xf>
    <xf numFmtId="164" fontId="3" fillId="0" borderId="0" xfId="1" applyNumberFormat="1" applyFont="1"/>
    <xf numFmtId="0" fontId="4" fillId="6" borderId="0" xfId="0" applyFont="1" applyFill="1"/>
    <xf numFmtId="0" fontId="3" fillId="11" borderId="0" xfId="0" applyFont="1" applyFill="1" applyProtection="1">
      <protection locked="0"/>
    </xf>
    <xf numFmtId="0" fontId="5" fillId="2" borderId="4" xfId="0" applyFont="1" applyFill="1" applyBorder="1" applyAlignment="1">
      <alignment horizontal="center" vertical="center" wrapText="1"/>
    </xf>
    <xf numFmtId="10" fontId="5" fillId="13" borderId="4" xfId="2" applyNumberFormat="1" applyFont="1" applyFill="1" applyBorder="1" applyAlignment="1" applyProtection="1">
      <alignment horizontal="center" vertical="top" wrapText="1"/>
      <protection locked="0"/>
    </xf>
    <xf numFmtId="164" fontId="2" fillId="0" borderId="4" xfId="1" applyNumberFormat="1" applyFont="1" applyFill="1" applyBorder="1" applyAlignment="1" applyProtection="1">
      <alignment horizontal="right" vertical="top" wrapText="1"/>
    </xf>
    <xf numFmtId="0" fontId="5" fillId="0" borderId="0" xfId="0" applyFont="1" applyAlignment="1">
      <alignment horizontal="center" vertical="center" wrapText="1"/>
    </xf>
    <xf numFmtId="164" fontId="5" fillId="0" borderId="7" xfId="1" applyNumberFormat="1" applyFont="1" applyFill="1" applyBorder="1" applyAlignment="1" applyProtection="1">
      <alignment horizontal="right" vertical="top" wrapText="1"/>
    </xf>
    <xf numFmtId="0" fontId="3" fillId="0" borderId="0" xfId="0" applyFont="1" applyProtection="1">
      <protection locked="0"/>
    </xf>
    <xf numFmtId="0" fontId="3" fillId="0" borderId="0" xfId="0" applyFont="1" applyAlignment="1">
      <alignment horizontal="left"/>
    </xf>
    <xf numFmtId="0" fontId="5" fillId="13" borderId="0" xfId="0" applyFont="1" applyFill="1" applyAlignment="1" applyProtection="1">
      <alignment vertical="center"/>
      <protection locked="0"/>
    </xf>
    <xf numFmtId="0" fontId="5" fillId="0" borderId="0" xfId="0" applyFont="1" applyAlignment="1">
      <alignment vertical="center"/>
    </xf>
    <xf numFmtId="10" fontId="5" fillId="13" borderId="4" xfId="2" applyNumberFormat="1" applyFont="1" applyFill="1" applyBorder="1" applyAlignment="1" applyProtection="1">
      <alignment horizontal="center" vertical="center" wrapText="1"/>
      <protection locked="0"/>
    </xf>
    <xf numFmtId="0" fontId="5" fillId="0" borderId="4" xfId="0" applyFont="1" applyBorder="1" applyAlignment="1">
      <alignment vertical="center" wrapText="1"/>
    </xf>
    <xf numFmtId="0" fontId="4" fillId="0" borderId="0" xfId="0" applyFont="1" applyProtection="1">
      <protection locked="0"/>
    </xf>
    <xf numFmtId="164" fontId="5" fillId="0" borderId="7" xfId="1" applyNumberFormat="1" applyFont="1" applyFill="1" applyBorder="1" applyAlignment="1" applyProtection="1">
      <alignment vertical="center" wrapText="1"/>
    </xf>
    <xf numFmtId="164" fontId="5" fillId="0" borderId="4" xfId="1" applyNumberFormat="1" applyFont="1" applyFill="1" applyBorder="1" applyAlignment="1" applyProtection="1">
      <alignment horizontal="right" vertical="top" wrapText="1"/>
    </xf>
    <xf numFmtId="10" fontId="3" fillId="2" borderId="4" xfId="2" applyNumberFormat="1" applyFont="1" applyFill="1" applyBorder="1"/>
    <xf numFmtId="10" fontId="4" fillId="7" borderId="4" xfId="2" applyNumberFormat="1" applyFont="1" applyFill="1" applyBorder="1" applyAlignment="1">
      <alignment vertical="top" wrapText="1"/>
    </xf>
    <xf numFmtId="0" fontId="17" fillId="0" borderId="0" xfId="0" applyFont="1" applyAlignment="1">
      <alignment vertical="top"/>
    </xf>
    <xf numFmtId="0" fontId="3" fillId="0" borderId="0" xfId="0" applyFont="1" applyAlignment="1">
      <alignment vertical="top"/>
    </xf>
    <xf numFmtId="0" fontId="3" fillId="0" borderId="9" xfId="0" applyFont="1" applyBorder="1" applyAlignment="1">
      <alignment vertical="top"/>
    </xf>
    <xf numFmtId="49" fontId="3" fillId="2" borderId="10" xfId="0" quotePrefix="1" applyNumberFormat="1" applyFont="1" applyFill="1" applyBorder="1" applyAlignment="1">
      <alignment vertical="top"/>
    </xf>
    <xf numFmtId="49" fontId="3" fillId="2" borderId="10" xfId="0" applyNumberFormat="1" applyFont="1" applyFill="1" applyBorder="1" applyAlignment="1">
      <alignment vertical="top"/>
    </xf>
    <xf numFmtId="49" fontId="3" fillId="0" borderId="10" xfId="0" applyNumberFormat="1" applyFont="1" applyBorder="1" applyAlignment="1">
      <alignment vertical="top"/>
    </xf>
    <xf numFmtId="164" fontId="2" fillId="13" borderId="4" xfId="1" applyNumberFormat="1" applyFont="1" applyFill="1" applyBorder="1" applyAlignment="1" applyProtection="1">
      <alignment horizontal="center" vertical="top" wrapText="1"/>
      <protection locked="0"/>
    </xf>
    <xf numFmtId="0" fontId="3" fillId="0" borderId="0" xfId="0" applyFont="1" applyAlignment="1">
      <alignment horizontal="left" vertical="top"/>
    </xf>
    <xf numFmtId="10" fontId="2" fillId="13" borderId="4" xfId="2" applyNumberFormat="1" applyFont="1" applyFill="1" applyBorder="1" applyAlignment="1" applyProtection="1">
      <alignment horizontal="left" vertical="top" wrapText="1"/>
      <protection locked="0"/>
    </xf>
    <xf numFmtId="164" fontId="2" fillId="0" borderId="4" xfId="1" applyNumberFormat="1" applyFont="1" applyFill="1" applyBorder="1" applyAlignment="1" applyProtection="1">
      <alignment horizontal="left" vertical="top" wrapText="1"/>
    </xf>
    <xf numFmtId="0" fontId="2" fillId="0" borderId="4" xfId="0" applyFont="1" applyBorder="1" applyAlignment="1">
      <alignment horizontal="left" vertical="top" wrapText="1"/>
    </xf>
    <xf numFmtId="0" fontId="3" fillId="11" borderId="1" xfId="0" applyFont="1" applyFill="1" applyBorder="1" applyAlignment="1" applyProtection="1">
      <alignment horizontal="left" vertical="top"/>
      <protection locked="0"/>
    </xf>
    <xf numFmtId="9" fontId="5" fillId="13" borderId="4" xfId="2" applyFont="1" applyFill="1" applyBorder="1" applyAlignment="1" applyProtection="1">
      <alignment horizontal="center" vertical="center" wrapText="1"/>
      <protection locked="0"/>
    </xf>
    <xf numFmtId="0" fontId="17" fillId="0" borderId="1" xfId="0" applyFont="1" applyBorder="1" applyAlignment="1">
      <alignment horizontal="center" vertical="top"/>
    </xf>
    <xf numFmtId="0" fontId="3" fillId="0" borderId="0" xfId="0" applyFont="1" applyAlignment="1">
      <alignment horizontal="left" vertical="top" wrapText="1"/>
    </xf>
    <xf numFmtId="0" fontId="8" fillId="0" borderId="17" xfId="0" applyFont="1" applyBorder="1" applyAlignment="1">
      <alignment horizontal="left" vertical="top"/>
    </xf>
    <xf numFmtId="0" fontId="3" fillId="4" borderId="1" xfId="0" applyFont="1" applyFill="1" applyBorder="1" applyAlignment="1" applyProtection="1">
      <alignment horizontal="center" vertical="top" wrapText="1"/>
      <protection locked="0"/>
    </xf>
    <xf numFmtId="0" fontId="0" fillId="11" borderId="1" xfId="0" applyFill="1" applyBorder="1" applyAlignment="1" applyProtection="1">
      <alignment vertical="top"/>
      <protection locked="0"/>
    </xf>
    <xf numFmtId="0" fontId="3" fillId="0" borderId="19" xfId="0" applyFont="1" applyBorder="1" applyAlignment="1">
      <alignment vertical="top"/>
    </xf>
    <xf numFmtId="0" fontId="1" fillId="0" borderId="18" xfId="0" applyFont="1" applyBorder="1" applyAlignment="1">
      <alignment vertical="top" wrapText="1"/>
    </xf>
    <xf numFmtId="0" fontId="1" fillId="0" borderId="1" xfId="0" applyFont="1" applyBorder="1" applyAlignment="1">
      <alignment vertical="top" wrapText="1"/>
    </xf>
    <xf numFmtId="0" fontId="3" fillId="14" borderId="0" xfId="0" applyFont="1" applyFill="1"/>
    <xf numFmtId="0" fontId="23" fillId="14" borderId="0" xfId="0" applyFont="1" applyFill="1"/>
    <xf numFmtId="10" fontId="24" fillId="14" borderId="6" xfId="2" applyNumberFormat="1" applyFont="1" applyFill="1" applyBorder="1" applyAlignment="1" applyProtection="1">
      <alignment vertical="center" wrapText="1"/>
      <protection locked="0"/>
    </xf>
    <xf numFmtId="10" fontId="24" fillId="14" borderId="7" xfId="2" applyNumberFormat="1" applyFont="1" applyFill="1" applyBorder="1" applyAlignment="1" applyProtection="1">
      <alignment horizontal="center" vertical="top" wrapText="1"/>
      <protection locked="0"/>
    </xf>
    <xf numFmtId="10" fontId="24" fillId="14" borderId="4" xfId="2" applyNumberFormat="1" applyFont="1" applyFill="1" applyBorder="1" applyAlignment="1" applyProtection="1">
      <alignment horizontal="center" vertical="top" wrapText="1"/>
      <protection locked="0"/>
    </xf>
    <xf numFmtId="0" fontId="3" fillId="15" borderId="0" xfId="0" applyFont="1" applyFill="1"/>
    <xf numFmtId="164" fontId="5" fillId="2" borderId="7" xfId="1" applyNumberFormat="1" applyFont="1" applyFill="1" applyBorder="1" applyAlignment="1" applyProtection="1">
      <alignment horizontal="right" vertical="top" wrapText="1"/>
    </xf>
    <xf numFmtId="10" fontId="5" fillId="2" borderId="7" xfId="0" applyNumberFormat="1" applyFont="1" applyFill="1" applyBorder="1" applyAlignment="1">
      <alignment horizontal="center" vertical="top" wrapText="1"/>
    </xf>
    <xf numFmtId="0" fontId="5" fillId="2" borderId="4" xfId="0" applyFont="1" applyFill="1" applyBorder="1" applyAlignment="1">
      <alignment horizontal="left" vertical="center" wrapText="1"/>
    </xf>
    <xf numFmtId="0" fontId="5" fillId="2" borderId="6" xfId="0" applyFont="1" applyFill="1" applyBorder="1" applyAlignment="1">
      <alignment vertical="center" wrapText="1"/>
    </xf>
    <xf numFmtId="0" fontId="7" fillId="5" borderId="18" xfId="0" applyFont="1" applyFill="1" applyBorder="1" applyAlignment="1" applyProtection="1">
      <alignment horizontal="center" vertical="top" wrapText="1"/>
      <protection locked="0"/>
    </xf>
    <xf numFmtId="0" fontId="3" fillId="5" borderId="1" xfId="0" applyFont="1" applyFill="1" applyBorder="1" applyAlignment="1" applyProtection="1">
      <alignment horizontal="center" vertical="top" wrapText="1"/>
      <protection locked="0"/>
    </xf>
    <xf numFmtId="0" fontId="3" fillId="0" borderId="18" xfId="0" applyFont="1" applyBorder="1" applyAlignment="1">
      <alignment vertical="top" wrapText="1"/>
    </xf>
    <xf numFmtId="0" fontId="3" fillId="2" borderId="1" xfId="0" applyFont="1" applyFill="1" applyBorder="1" applyAlignment="1">
      <alignment horizontal="left" vertical="top" wrapText="1"/>
    </xf>
    <xf numFmtId="0" fontId="3" fillId="0" borderId="1" xfId="0" applyFont="1" applyBorder="1" applyAlignment="1">
      <alignment vertical="top" wrapText="1"/>
    </xf>
    <xf numFmtId="0" fontId="5" fillId="0" borderId="18" xfId="0" applyFont="1" applyBorder="1" applyAlignment="1">
      <alignment horizontal="center" vertical="top" wrapText="1"/>
    </xf>
    <xf numFmtId="0" fontId="3" fillId="0" borderId="0" xfId="0" applyFont="1" applyAlignment="1">
      <alignment horizontal="center" vertical="top"/>
    </xf>
    <xf numFmtId="0" fontId="3" fillId="12" borderId="19" xfId="0" applyFont="1" applyFill="1" applyBorder="1" applyAlignment="1">
      <alignment horizontal="center" vertical="top"/>
    </xf>
    <xf numFmtId="0" fontId="3" fillId="11" borderId="0" xfId="0" applyFont="1" applyFill="1" applyAlignment="1">
      <alignment vertical="top"/>
    </xf>
    <xf numFmtId="0" fontId="7" fillId="4" borderId="18" xfId="0" applyFont="1" applyFill="1" applyBorder="1" applyAlignment="1">
      <alignment horizontal="center" vertical="top" wrapText="1"/>
    </xf>
    <xf numFmtId="0" fontId="4" fillId="12" borderId="18" xfId="0" applyFont="1" applyFill="1" applyBorder="1" applyAlignment="1" applyProtection="1">
      <alignment vertical="top" wrapText="1"/>
      <protection locked="0"/>
    </xf>
    <xf numFmtId="0" fontId="3" fillId="11" borderId="1" xfId="0" applyFont="1" applyFill="1" applyBorder="1" applyAlignment="1">
      <alignment vertical="top"/>
    </xf>
    <xf numFmtId="0" fontId="2" fillId="0" borderId="18" xfId="0" applyFont="1" applyBorder="1" applyAlignment="1">
      <alignment horizontal="center" vertical="top" wrapText="1"/>
    </xf>
    <xf numFmtId="0" fontId="3" fillId="0" borderId="18" xfId="0" applyFont="1" applyBorder="1" applyAlignment="1" applyProtection="1">
      <alignment vertical="top" wrapText="1"/>
      <protection locked="0"/>
    </xf>
    <xf numFmtId="0" fontId="3" fillId="11" borderId="18" xfId="0" applyFont="1" applyFill="1" applyBorder="1" applyAlignment="1">
      <alignment vertical="top"/>
    </xf>
    <xf numFmtId="0" fontId="8" fillId="2" borderId="1" xfId="0" applyFont="1" applyFill="1" applyBorder="1" applyAlignment="1">
      <alignment horizontal="center" vertical="top" wrapText="1"/>
    </xf>
    <xf numFmtId="0" fontId="3" fillId="0" borderId="1" xfId="0" applyFont="1" applyBorder="1" applyAlignment="1" applyProtection="1">
      <alignment horizontal="left" vertical="top" wrapText="1"/>
      <protection locked="0"/>
    </xf>
    <xf numFmtId="0" fontId="2" fillId="0" borderId="1" xfId="0" applyFont="1" applyBorder="1" applyAlignment="1">
      <alignment horizontal="center" vertical="top" wrapText="1"/>
    </xf>
    <xf numFmtId="0" fontId="5" fillId="0" borderId="1" xfId="0" applyFont="1" applyBorder="1" applyAlignment="1">
      <alignment horizontal="center" vertical="top" wrapText="1"/>
    </xf>
    <xf numFmtId="0" fontId="3" fillId="0" borderId="1" xfId="0" applyFont="1" applyBorder="1" applyAlignment="1" applyProtection="1">
      <alignment vertical="top" wrapText="1"/>
      <protection locked="0"/>
    </xf>
    <xf numFmtId="0" fontId="3" fillId="11" borderId="1" xfId="0" applyFont="1" applyFill="1" applyBorder="1" applyAlignment="1">
      <alignment vertical="top" wrapText="1"/>
    </xf>
    <xf numFmtId="164" fontId="25" fillId="14" borderId="4" xfId="1" applyNumberFormat="1" applyFont="1" applyFill="1" applyBorder="1" applyAlignment="1" applyProtection="1">
      <alignment horizontal="center" vertical="top" wrapText="1"/>
      <protection locked="0"/>
    </xf>
    <xf numFmtId="0" fontId="5" fillId="13" borderId="0" xfId="0" applyFont="1" applyFill="1" applyAlignment="1">
      <alignment vertical="top"/>
    </xf>
    <xf numFmtId="0" fontId="3" fillId="13" borderId="0" xfId="0" applyFont="1" applyFill="1" applyAlignment="1">
      <alignment vertical="top"/>
    </xf>
    <xf numFmtId="0" fontId="3" fillId="11" borderId="0" xfId="0" applyFont="1" applyFill="1" applyAlignment="1" applyProtection="1">
      <alignment vertical="top"/>
      <protection locked="0"/>
    </xf>
    <xf numFmtId="0" fontId="23" fillId="14" borderId="0" xfId="0" applyFont="1" applyFill="1" applyAlignment="1">
      <alignment vertical="top"/>
    </xf>
    <xf numFmtId="0" fontId="4" fillId="12" borderId="1" xfId="0" applyFont="1" applyFill="1" applyBorder="1" applyAlignment="1" applyProtection="1">
      <alignment vertical="top" wrapText="1"/>
      <protection locked="0"/>
    </xf>
    <xf numFmtId="0" fontId="3" fillId="11" borderId="1" xfId="0" applyFont="1" applyFill="1" applyBorder="1" applyAlignment="1" applyProtection="1">
      <alignment vertical="top"/>
      <protection locked="0"/>
    </xf>
    <xf numFmtId="0" fontId="5" fillId="2" borderId="6" xfId="0" applyFont="1" applyFill="1" applyBorder="1" applyAlignment="1">
      <alignment vertical="top" wrapText="1"/>
    </xf>
    <xf numFmtId="0" fontId="3" fillId="11" borderId="1" xfId="0" applyFont="1" applyFill="1" applyBorder="1" applyAlignment="1" applyProtection="1">
      <alignment vertical="top" wrapText="1"/>
      <protection locked="0"/>
    </xf>
    <xf numFmtId="0" fontId="5" fillId="0" borderId="0" xfId="0" applyFont="1" applyAlignment="1">
      <alignment vertical="top" wrapText="1"/>
    </xf>
    <xf numFmtId="0" fontId="10" fillId="0" borderId="0" xfId="0" applyFont="1" applyAlignment="1">
      <alignment horizontal="center" vertical="top"/>
    </xf>
    <xf numFmtId="0" fontId="12" fillId="0" borderId="0" xfId="0" applyFont="1" applyAlignment="1">
      <alignment vertical="top"/>
    </xf>
    <xf numFmtId="0" fontId="12" fillId="11" borderId="1" xfId="0" applyFont="1" applyFill="1" applyBorder="1" applyAlignment="1" applyProtection="1">
      <alignment vertical="top"/>
      <protection locked="0"/>
    </xf>
    <xf numFmtId="0" fontId="2" fillId="2" borderId="4" xfId="0" applyFont="1" applyFill="1" applyBorder="1" applyAlignment="1">
      <alignment horizontal="left" vertical="top" wrapText="1"/>
    </xf>
    <xf numFmtId="0" fontId="4" fillId="0" borderId="0" xfId="0" applyFont="1" applyAlignment="1">
      <alignment vertical="top"/>
    </xf>
    <xf numFmtId="0" fontId="5" fillId="2" borderId="4"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0" borderId="0" xfId="0" applyFont="1" applyAlignment="1">
      <alignment horizontal="center" vertical="top" wrapText="1"/>
    </xf>
    <xf numFmtId="0" fontId="2" fillId="0" borderId="0" xfId="0" applyFont="1" applyAlignment="1">
      <alignment horizontal="center" vertical="top" wrapText="1"/>
    </xf>
    <xf numFmtId="0" fontId="5" fillId="2" borderId="7" xfId="0" applyFont="1" applyFill="1" applyBorder="1" applyAlignment="1">
      <alignment vertical="top" wrapText="1"/>
    </xf>
    <xf numFmtId="0" fontId="3" fillId="0" borderId="0" xfId="0" applyFont="1" applyAlignment="1">
      <alignment vertical="top" wrapText="1"/>
    </xf>
    <xf numFmtId="0" fontId="3" fillId="0" borderId="0" xfId="0" applyFont="1" applyAlignment="1" applyProtection="1">
      <alignment vertical="top"/>
      <protection locked="0"/>
    </xf>
    <xf numFmtId="0" fontId="26" fillId="11" borderId="1" xfId="0" applyFont="1" applyFill="1" applyBorder="1" applyAlignment="1" applyProtection="1">
      <alignment vertical="top"/>
      <protection locked="0"/>
    </xf>
    <xf numFmtId="0" fontId="2" fillId="0" borderId="0" xfId="0" applyFont="1" applyAlignment="1">
      <alignment wrapText="1"/>
    </xf>
    <xf numFmtId="0" fontId="26" fillId="0" borderId="0" xfId="0" applyFont="1"/>
    <xf numFmtId="0" fontId="27" fillId="0" borderId="0" xfId="0" applyFont="1" applyAlignment="1">
      <alignment vertical="top"/>
    </xf>
    <xf numFmtId="0" fontId="27" fillId="0" borderId="0" xfId="0" applyFont="1"/>
    <xf numFmtId="164" fontId="28" fillId="13" borderId="7" xfId="1" applyNumberFormat="1" applyFont="1" applyFill="1" applyBorder="1" applyAlignment="1" applyProtection="1">
      <alignment horizontal="right" vertical="top" wrapText="1"/>
      <protection locked="0"/>
    </xf>
    <xf numFmtId="0" fontId="26" fillId="0" borderId="0" xfId="0" applyFont="1" applyAlignment="1">
      <alignment vertical="top"/>
    </xf>
    <xf numFmtId="0" fontId="5" fillId="3" borderId="11" xfId="0" applyFont="1" applyFill="1" applyBorder="1" applyAlignment="1">
      <alignment horizontal="center" vertical="top" wrapText="1"/>
    </xf>
    <xf numFmtId="164" fontId="2" fillId="0" borderId="11" xfId="1" applyNumberFormat="1" applyFont="1" applyFill="1" applyBorder="1" applyAlignment="1" applyProtection="1">
      <alignment horizontal="right" vertical="top" wrapText="1"/>
    </xf>
    <xf numFmtId="164" fontId="28" fillId="6" borderId="4" xfId="1" applyNumberFormat="1" applyFont="1" applyFill="1" applyBorder="1" applyAlignment="1" applyProtection="1">
      <alignment horizontal="right" vertical="top" wrapText="1"/>
    </xf>
    <xf numFmtId="164" fontId="28" fillId="13" borderId="6" xfId="1" applyNumberFormat="1" applyFont="1" applyFill="1" applyBorder="1" applyAlignment="1" applyProtection="1">
      <alignment horizontal="right" vertical="top" wrapText="1"/>
      <protection locked="0"/>
    </xf>
    <xf numFmtId="0" fontId="26" fillId="0" borderId="0" xfId="0" applyFont="1" applyAlignment="1">
      <alignment horizontal="left" vertical="top"/>
    </xf>
    <xf numFmtId="0" fontId="26" fillId="0" borderId="19" xfId="0" applyFont="1" applyBorder="1" applyAlignment="1">
      <alignment vertical="top"/>
    </xf>
    <xf numFmtId="0" fontId="26" fillId="0" borderId="0" xfId="0" applyFont="1" applyProtection="1">
      <protection locked="0"/>
    </xf>
    <xf numFmtId="0" fontId="29" fillId="0" borderId="0" xfId="0" applyFont="1" applyAlignment="1">
      <alignment horizontal="left" vertical="center" wrapText="1"/>
    </xf>
    <xf numFmtId="10" fontId="28" fillId="0" borderId="0" xfId="2" applyNumberFormat="1" applyFont="1" applyFill="1" applyBorder="1" applyAlignment="1" applyProtection="1">
      <alignment horizontal="center" vertical="center" wrapText="1"/>
    </xf>
    <xf numFmtId="0" fontId="3" fillId="16" borderId="0" xfId="0" applyFont="1" applyFill="1"/>
    <xf numFmtId="0" fontId="3" fillId="16" borderId="0" xfId="0" applyFont="1" applyFill="1" applyAlignment="1">
      <alignment vertical="top"/>
    </xf>
    <xf numFmtId="49" fontId="3" fillId="17" borderId="10" xfId="0" quotePrefix="1" applyNumberFormat="1" applyFont="1" applyFill="1" applyBorder="1" applyAlignment="1">
      <alignment vertical="top"/>
    </xf>
    <xf numFmtId="0" fontId="2" fillId="17" borderId="1" xfId="0" applyFont="1" applyFill="1" applyBorder="1" applyAlignment="1">
      <alignment horizontal="left" vertical="top" wrapText="1"/>
    </xf>
    <xf numFmtId="0" fontId="8" fillId="17" borderId="1" xfId="0" applyFont="1" applyFill="1" applyBorder="1" applyAlignment="1">
      <alignment horizontal="center" vertical="top" wrapText="1"/>
    </xf>
    <xf numFmtId="0" fontId="3" fillId="18" borderId="1" xfId="0" applyFont="1" applyFill="1" applyBorder="1" applyAlignment="1" applyProtection="1">
      <alignment horizontal="left" vertical="top" wrapText="1"/>
      <protection locked="0"/>
    </xf>
    <xf numFmtId="0" fontId="3" fillId="19" borderId="1" xfId="0" applyFont="1" applyFill="1" applyBorder="1" applyAlignment="1">
      <alignment vertical="top" wrapText="1"/>
    </xf>
    <xf numFmtId="0" fontId="3" fillId="18" borderId="0" xfId="0" applyFont="1" applyFill="1" applyAlignment="1">
      <alignment vertical="top"/>
    </xf>
    <xf numFmtId="0" fontId="27" fillId="0" borderId="0" xfId="0" applyFont="1" applyAlignment="1">
      <alignment vertical="top" wrapText="1"/>
    </xf>
    <xf numFmtId="0" fontId="5" fillId="2" borderId="4" xfId="0" applyFont="1" applyFill="1" applyBorder="1" applyAlignment="1">
      <alignment vertical="center" wrapText="1"/>
    </xf>
    <xf numFmtId="0" fontId="30" fillId="0" borderId="0" xfId="0" applyFont="1"/>
    <xf numFmtId="10" fontId="3" fillId="7" borderId="4" xfId="2" applyNumberFormat="1" applyFont="1" applyFill="1" applyBorder="1"/>
    <xf numFmtId="0" fontId="1" fillId="0" borderId="0" xfId="0" applyFont="1" applyAlignment="1">
      <alignment horizontal="left" vertical="top"/>
    </xf>
    <xf numFmtId="0" fontId="5" fillId="2" borderId="4" xfId="0" applyFont="1" applyFill="1" applyBorder="1" applyAlignment="1">
      <alignment horizontal="left" vertical="top" wrapText="1"/>
    </xf>
    <xf numFmtId="0" fontId="5" fillId="0" borderId="5" xfId="0" applyFont="1" applyBorder="1" applyAlignment="1">
      <alignment horizontal="left" vertical="top" wrapText="1"/>
    </xf>
    <xf numFmtId="0" fontId="5" fillId="0" borderId="0" xfId="0" applyFont="1" applyAlignment="1">
      <alignment horizontal="left" vertical="top" wrapText="1"/>
    </xf>
    <xf numFmtId="0" fontId="1" fillId="2" borderId="4" xfId="0" applyFont="1" applyFill="1" applyBorder="1" applyAlignment="1">
      <alignment vertical="top" wrapText="1"/>
    </xf>
    <xf numFmtId="0" fontId="2" fillId="0" borderId="4" xfId="0" applyFont="1" applyBorder="1" applyAlignment="1">
      <alignment vertical="top" wrapText="1"/>
    </xf>
    <xf numFmtId="0" fontId="2" fillId="0" borderId="0" xfId="0" applyFont="1" applyAlignment="1">
      <alignment vertical="top" wrapText="1"/>
    </xf>
    <xf numFmtId="0" fontId="8" fillId="0" borderId="0" xfId="0" applyFont="1" applyAlignment="1">
      <alignment vertical="top"/>
    </xf>
    <xf numFmtId="0" fontId="5" fillId="2" borderId="5" xfId="0" applyFont="1" applyFill="1" applyBorder="1" applyAlignment="1">
      <alignment horizontal="left" vertical="top" wrapText="1"/>
    </xf>
    <xf numFmtId="0" fontId="2" fillId="2" borderId="4" xfId="0" applyFont="1" applyFill="1" applyBorder="1" applyAlignment="1">
      <alignment vertical="top" wrapText="1"/>
    </xf>
    <xf numFmtId="0" fontId="5" fillId="0" borderId="5" xfId="0" quotePrefix="1" applyFont="1" applyBorder="1" applyAlignment="1">
      <alignment horizontal="left" vertical="top" wrapText="1"/>
    </xf>
    <xf numFmtId="0" fontId="12" fillId="0" borderId="0" xfId="0" applyFont="1" applyAlignment="1">
      <alignment horizontal="left" vertical="top"/>
    </xf>
    <xf numFmtId="0" fontId="20" fillId="2" borderId="4" xfId="0" applyFont="1" applyFill="1" applyBorder="1" applyAlignment="1">
      <alignment vertical="top" wrapText="1"/>
    </xf>
    <xf numFmtId="0" fontId="21" fillId="0" borderId="4" xfId="0" applyFont="1" applyBorder="1" applyAlignment="1">
      <alignment vertical="top" wrapText="1"/>
    </xf>
    <xf numFmtId="0" fontId="20" fillId="2" borderId="4" xfId="0" applyFont="1" applyFill="1" applyBorder="1" applyAlignment="1">
      <alignment horizontal="left" vertical="top" wrapText="1"/>
    </xf>
    <xf numFmtId="0" fontId="20" fillId="0" borderId="0" xfId="0" applyFont="1" applyAlignment="1">
      <alignment horizontal="left" vertical="top"/>
    </xf>
    <xf numFmtId="0" fontId="20" fillId="2" borderId="14" xfId="0" applyFont="1" applyFill="1" applyBorder="1" applyAlignment="1">
      <alignment vertical="top" wrapText="1"/>
    </xf>
    <xf numFmtId="0" fontId="19" fillId="2" borderId="4" xfId="0" applyFont="1" applyFill="1" applyBorder="1" applyAlignment="1">
      <alignment vertical="top"/>
    </xf>
    <xf numFmtId="10" fontId="22" fillId="13" borderId="15" xfId="2" applyNumberFormat="1" applyFont="1" applyFill="1" applyBorder="1" applyAlignment="1" applyProtection="1">
      <alignment horizontal="right" vertical="top" wrapText="1"/>
      <protection locked="0"/>
    </xf>
    <xf numFmtId="164" fontId="33" fillId="0" borderId="4" xfId="1" applyNumberFormat="1" applyFont="1" applyBorder="1" applyAlignment="1">
      <alignment vertical="top"/>
    </xf>
    <xf numFmtId="0" fontId="22" fillId="0" borderId="5" xfId="0" applyFont="1" applyBorder="1" applyAlignment="1">
      <alignment horizontal="left" vertical="top" wrapText="1"/>
    </xf>
    <xf numFmtId="164" fontId="22" fillId="13" borderId="7" xfId="1" applyNumberFormat="1" applyFont="1" applyFill="1" applyBorder="1" applyAlignment="1" applyProtection="1">
      <alignment horizontal="right" vertical="top" wrapText="1"/>
      <protection locked="0"/>
    </xf>
    <xf numFmtId="0" fontId="22" fillId="2" borderId="5" xfId="0" applyFont="1" applyFill="1" applyBorder="1" applyAlignment="1">
      <alignment horizontal="left" vertical="top" wrapText="1"/>
    </xf>
    <xf numFmtId="164" fontId="22" fillId="2" borderId="7" xfId="1" applyNumberFormat="1" applyFont="1" applyFill="1" applyBorder="1" applyAlignment="1" applyProtection="1">
      <alignment horizontal="right" vertical="top" wrapText="1"/>
    </xf>
    <xf numFmtId="0" fontId="34" fillId="0" borderId="0" xfId="0" applyFont="1" applyAlignment="1">
      <alignment horizontal="left" vertical="top"/>
    </xf>
    <xf numFmtId="0" fontId="2" fillId="0" borderId="1" xfId="0" applyFont="1" applyBorder="1" applyAlignment="1">
      <alignment vertical="top" wrapText="1"/>
    </xf>
    <xf numFmtId="10" fontId="5" fillId="13" borderId="6" xfId="2" applyNumberFormat="1" applyFont="1" applyFill="1" applyBorder="1" applyAlignment="1" applyProtection="1">
      <alignment horizontal="center" vertical="center" wrapText="1"/>
      <protection locked="0"/>
    </xf>
    <xf numFmtId="10" fontId="5" fillId="13" borderId="7" xfId="2" applyNumberFormat="1" applyFont="1" applyFill="1" applyBorder="1" applyAlignment="1" applyProtection="1">
      <alignment horizontal="center" vertical="center" wrapText="1"/>
      <protection locked="0"/>
    </xf>
    <xf numFmtId="10" fontId="5" fillId="13" borderId="5" xfId="2" applyNumberFormat="1" applyFont="1" applyFill="1" applyBorder="1" applyAlignment="1" applyProtection="1">
      <alignment horizontal="center" vertical="center" wrapText="1"/>
      <protection locked="0"/>
    </xf>
    <xf numFmtId="10" fontId="5" fillId="13" borderId="7" xfId="2" applyNumberFormat="1" applyFont="1" applyFill="1" applyBorder="1" applyAlignment="1" applyProtection="1">
      <alignment horizontal="center" vertical="top" wrapText="1"/>
      <protection locked="0"/>
    </xf>
    <xf numFmtId="0" fontId="5" fillId="2" borderId="5" xfId="0" applyFont="1" applyFill="1" applyBorder="1" applyAlignment="1">
      <alignment horizontal="left" vertical="center" wrapText="1"/>
    </xf>
    <xf numFmtId="10" fontId="5" fillId="2" borderId="7" xfId="2" applyNumberFormat="1" applyFont="1" applyFill="1" applyBorder="1" applyAlignment="1" applyProtection="1">
      <alignment horizontal="center" vertical="center" wrapText="1"/>
    </xf>
    <xf numFmtId="0" fontId="13" fillId="0" borderId="0" xfId="0" applyFont="1" applyAlignment="1">
      <alignment horizontal="left" vertical="center" wrapText="1"/>
    </xf>
    <xf numFmtId="10" fontId="5" fillId="0" borderId="0" xfId="2" applyNumberFormat="1" applyFont="1" applyFill="1" applyBorder="1" applyAlignment="1" applyProtection="1">
      <alignment horizontal="center" vertical="center" wrapText="1"/>
    </xf>
    <xf numFmtId="0" fontId="5" fillId="0" borderId="11" xfId="0" applyFont="1" applyBorder="1" applyAlignment="1">
      <alignment horizontal="left" vertical="center" wrapText="1"/>
    </xf>
    <xf numFmtId="10" fontId="5" fillId="13" borderId="13" xfId="2" applyNumberFormat="1" applyFont="1" applyFill="1" applyBorder="1" applyAlignment="1" applyProtection="1">
      <alignment horizontal="center" vertical="top" wrapText="1"/>
      <protection locked="0"/>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8" fillId="0" borderId="0" xfId="0" applyFont="1" applyAlignment="1">
      <alignment horizontal="left" vertical="top"/>
    </xf>
    <xf numFmtId="0" fontId="5" fillId="0" borderId="0" xfId="0" applyFont="1" applyAlignment="1">
      <alignment vertical="center" wrapText="1"/>
    </xf>
    <xf numFmtId="10" fontId="5" fillId="0" borderId="0" xfId="2" applyNumberFormat="1" applyFont="1" applyFill="1" applyBorder="1" applyAlignment="1" applyProtection="1">
      <alignment horizontal="center" vertical="top" wrapText="1"/>
      <protection locked="0"/>
    </xf>
    <xf numFmtId="164" fontId="5" fillId="0" borderId="0" xfId="1" applyNumberFormat="1" applyFont="1" applyFill="1" applyBorder="1" applyAlignment="1" applyProtection="1">
      <alignment horizontal="center" vertical="top" wrapText="1"/>
      <protection locked="0"/>
    </xf>
    <xf numFmtId="10" fontId="5" fillId="0" borderId="4" xfId="2" applyNumberFormat="1" applyFont="1" applyFill="1" applyBorder="1" applyAlignment="1" applyProtection="1">
      <alignment horizontal="center" vertical="top" wrapText="1"/>
      <protection locked="0"/>
    </xf>
    <xf numFmtId="164" fontId="5" fillId="0" borderId="5" xfId="1" applyNumberFormat="1" applyFont="1" applyFill="1" applyBorder="1" applyAlignment="1" applyProtection="1">
      <alignment horizontal="center" vertical="top" wrapText="1"/>
      <protection locked="0"/>
    </xf>
    <xf numFmtId="0" fontId="5" fillId="2" borderId="4" xfId="0" applyFont="1" applyFill="1" applyBorder="1" applyAlignment="1" applyProtection="1">
      <alignment horizontal="center" vertical="center" wrapText="1"/>
      <protection locked="0"/>
    </xf>
    <xf numFmtId="0" fontId="3" fillId="2" borderId="1" xfId="0" applyFont="1" applyFill="1" applyBorder="1" applyAlignment="1">
      <alignment vertical="top"/>
    </xf>
    <xf numFmtId="10" fontId="32" fillId="3" borderId="4" xfId="2" applyNumberFormat="1" applyFont="1" applyFill="1" applyBorder="1" applyAlignment="1" applyProtection="1">
      <alignment horizontal="center" vertical="top" wrapText="1"/>
      <protection locked="0"/>
    </xf>
    <xf numFmtId="0" fontId="30" fillId="2" borderId="1" xfId="0" applyFont="1" applyFill="1" applyBorder="1" applyAlignment="1">
      <alignment vertical="top" wrapText="1"/>
    </xf>
    <xf numFmtId="0" fontId="35" fillId="11" borderId="1" xfId="0" applyFont="1" applyFill="1" applyBorder="1" applyAlignment="1">
      <alignment wrapText="1"/>
    </xf>
    <xf numFmtId="0" fontId="2" fillId="2" borderId="1" xfId="0" applyFont="1" applyFill="1" applyBorder="1" applyAlignment="1">
      <alignment vertical="top" wrapText="1"/>
    </xf>
    <xf numFmtId="0" fontId="0" fillId="0" borderId="16" xfId="0" applyBorder="1"/>
    <xf numFmtId="0" fontId="0" fillId="0" borderId="10" xfId="0" applyBorder="1"/>
    <xf numFmtId="0" fontId="7" fillId="5" borderId="1" xfId="0" applyFont="1" applyFill="1" applyBorder="1" applyAlignment="1" applyProtection="1">
      <alignment horizontal="center" vertical="top"/>
      <protection locked="0"/>
    </xf>
    <xf numFmtId="0" fontId="3" fillId="4" borderId="1" xfId="0" applyFont="1" applyFill="1" applyBorder="1" applyAlignment="1" applyProtection="1">
      <alignment horizontal="center" vertical="top"/>
      <protection locked="0"/>
    </xf>
    <xf numFmtId="0" fontId="3" fillId="4" borderId="1" xfId="0" applyFont="1" applyFill="1" applyBorder="1" applyAlignment="1">
      <alignment horizontal="center" vertical="top"/>
    </xf>
    <xf numFmtId="0" fontId="2" fillId="0" borderId="1" xfId="0" applyFont="1" applyBorder="1" applyAlignment="1">
      <alignment horizontal="center" vertical="top"/>
    </xf>
    <xf numFmtId="0" fontId="2" fillId="2" borderId="1" xfId="0" applyFont="1" applyFill="1" applyBorder="1" applyAlignment="1">
      <alignment horizontal="center" vertical="top"/>
    </xf>
    <xf numFmtId="0" fontId="3" fillId="2" borderId="1" xfId="0" applyFont="1" applyFill="1" applyBorder="1" applyAlignment="1">
      <alignment vertical="top" wrapText="1"/>
    </xf>
    <xf numFmtId="0" fontId="3" fillId="10" borderId="0" xfId="0" applyFont="1" applyFill="1" applyAlignment="1">
      <alignment vertical="top"/>
    </xf>
    <xf numFmtId="0" fontId="3" fillId="3" borderId="1" xfId="0" applyFont="1" applyFill="1" applyBorder="1" applyAlignment="1" applyProtection="1">
      <alignment vertical="top" wrapText="1"/>
      <protection locked="0"/>
    </xf>
    <xf numFmtId="49" fontId="3" fillId="2" borderId="10" xfId="0" applyNumberFormat="1" applyFont="1" applyFill="1" applyBorder="1" applyAlignment="1">
      <alignment horizontal="left" vertical="top"/>
    </xf>
    <xf numFmtId="0" fontId="1" fillId="2" borderId="4" xfId="0" applyFont="1" applyFill="1" applyBorder="1" applyAlignment="1">
      <alignment horizontal="left" vertical="top"/>
    </xf>
    <xf numFmtId="0" fontId="4" fillId="2" borderId="12" xfId="0" applyFont="1" applyFill="1" applyBorder="1"/>
    <xf numFmtId="0" fontId="4" fillId="2" borderId="4" xfId="0" applyFont="1" applyFill="1" applyBorder="1" applyAlignment="1">
      <alignment vertical="top"/>
    </xf>
    <xf numFmtId="0" fontId="8" fillId="2" borderId="4" xfId="0" applyFont="1" applyFill="1" applyBorder="1" applyAlignment="1">
      <alignment horizontal="left" vertical="top" wrapText="1"/>
    </xf>
    <xf numFmtId="0" fontId="8" fillId="2" borderId="6" xfId="0" applyFont="1" applyFill="1" applyBorder="1" applyAlignment="1">
      <alignment vertical="center" wrapText="1"/>
    </xf>
    <xf numFmtId="164" fontId="5" fillId="13" borderId="7" xfId="1" applyNumberFormat="1" applyFont="1" applyFill="1" applyBorder="1" applyAlignment="1" applyProtection="1">
      <alignment horizontal="right" vertical="top" wrapText="1"/>
      <protection locked="0"/>
    </xf>
    <xf numFmtId="164" fontId="5" fillId="3" borderId="7" xfId="1" applyNumberFormat="1" applyFont="1" applyFill="1" applyBorder="1" applyAlignment="1" applyProtection="1">
      <alignment horizontal="right" vertical="top" wrapText="1"/>
      <protection locked="0"/>
    </xf>
    <xf numFmtId="0" fontId="3" fillId="11" borderId="10" xfId="0" applyFont="1" applyFill="1" applyBorder="1" applyAlignment="1" applyProtection="1">
      <alignment vertical="top"/>
      <protection locked="0"/>
    </xf>
    <xf numFmtId="0" fontId="16" fillId="0" borderId="0" xfId="0" applyFont="1" applyAlignment="1">
      <alignment horizontal="left" vertical="top"/>
    </xf>
    <xf numFmtId="0" fontId="16" fillId="0" borderId="0" xfId="0" applyFont="1" applyAlignment="1">
      <alignment horizontal="left"/>
    </xf>
    <xf numFmtId="0" fontId="3" fillId="11" borderId="0" xfId="0" applyFont="1" applyFill="1" applyAlignment="1" applyProtection="1">
      <alignment wrapText="1"/>
      <protection locked="0"/>
    </xf>
    <xf numFmtId="0" fontId="5" fillId="3" borderId="4" xfId="0" applyFont="1" applyFill="1" applyBorder="1" applyAlignment="1" applyProtection="1">
      <alignment horizontal="center" vertical="top" wrapText="1"/>
      <protection locked="0"/>
    </xf>
    <xf numFmtId="0" fontId="2" fillId="0" borderId="12" xfId="0" applyFont="1" applyBorder="1" applyAlignment="1">
      <alignment vertical="center" wrapText="1"/>
    </xf>
    <xf numFmtId="0" fontId="2" fillId="0" borderId="15" xfId="0" applyFont="1" applyBorder="1" applyAlignment="1">
      <alignment vertical="center" wrapText="1"/>
    </xf>
    <xf numFmtId="165" fontId="5" fillId="13" borderId="4" xfId="2" applyNumberFormat="1" applyFont="1" applyFill="1" applyBorder="1" applyAlignment="1" applyProtection="1">
      <alignment horizontal="center" vertical="center" wrapText="1"/>
      <protection locked="0"/>
    </xf>
    <xf numFmtId="0" fontId="3" fillId="12" borderId="19" xfId="0" applyFont="1" applyFill="1" applyBorder="1" applyAlignment="1">
      <alignment horizontal="center" vertical="top"/>
    </xf>
    <xf numFmtId="0" fontId="7" fillId="4" borderId="1" xfId="0" applyFont="1" applyFill="1" applyBorder="1" applyAlignment="1">
      <alignment horizontal="center" vertical="top"/>
    </xf>
    <xf numFmtId="0" fontId="3" fillId="4" borderId="1" xfId="0" applyFont="1" applyFill="1" applyBorder="1" applyAlignment="1" applyProtection="1">
      <alignment horizontal="center" vertical="top"/>
      <protection locked="0"/>
    </xf>
    <xf numFmtId="0" fontId="3" fillId="4" borderId="1" xfId="0" applyFont="1" applyFill="1" applyBorder="1" applyAlignment="1" applyProtection="1">
      <alignment horizontal="center" vertical="top" wrapText="1"/>
      <protection locked="0"/>
    </xf>
    <xf numFmtId="0" fontId="3" fillId="4" borderId="1" xfId="0" applyFont="1" applyFill="1" applyBorder="1" applyAlignment="1">
      <alignment horizontal="center" vertical="top" wrapText="1"/>
    </xf>
    <xf numFmtId="0" fontId="7" fillId="4" borderId="1" xfId="0" applyFont="1" applyFill="1" applyBorder="1" applyAlignment="1" applyProtection="1">
      <alignment horizontal="center" vertical="top"/>
      <protection locked="0"/>
    </xf>
    <xf numFmtId="0" fontId="7" fillId="4" borderId="18" xfId="0" applyFont="1" applyFill="1" applyBorder="1" applyAlignment="1" applyProtection="1">
      <alignment horizontal="center" vertical="top" wrapText="1"/>
      <protection locked="0"/>
    </xf>
    <xf numFmtId="0" fontId="30" fillId="4" borderId="1" xfId="0" applyFont="1" applyFill="1" applyBorder="1" applyAlignment="1" applyProtection="1">
      <alignment horizontal="center" vertical="top" wrapText="1"/>
      <protection locked="0"/>
    </xf>
    <xf numFmtId="164" fontId="5" fillId="3" borderId="7" xfId="1" applyNumberFormat="1" applyFont="1" applyFill="1" applyBorder="1" applyAlignment="1" applyProtection="1">
      <alignment horizontal="right" vertical="top" wrapText="1"/>
    </xf>
  </cellXfs>
  <cellStyles count="3">
    <cellStyle name="Komma" xfId="1" builtinId="3"/>
    <cellStyle name="Normal" xfId="0" builtinId="0"/>
    <cellStyle name="Prosent" xfId="2" builtinId="5"/>
  </cellStyles>
  <dxfs count="0"/>
  <tableStyles count="0" defaultTableStyle="TableStyleMedium2" defaultPivotStyle="PivotStyleLight16"/>
  <colors>
    <mruColors>
      <color rgb="FFFF00FF"/>
      <color rgb="FFFFCCFF"/>
      <color rgb="FFFFFFCC"/>
      <color rgb="FFFF99CC"/>
      <color rgb="FFECF3FA"/>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
  <sheetViews>
    <sheetView showGridLines="0" zoomScale="120" zoomScaleNormal="120" workbookViewId="0">
      <selection activeCell="C17" sqref="C17"/>
    </sheetView>
  </sheetViews>
  <sheetFormatPr baseColWidth="10" defaultColWidth="11.3984375" defaultRowHeight="14.25" x14ac:dyDescent="0.45"/>
  <cols>
    <col min="1" max="1" width="11.3984375" style="13"/>
    <col min="2" max="2" width="39.73046875" style="13" customWidth="1"/>
    <col min="3" max="3" width="156.86328125" style="13" customWidth="1"/>
    <col min="4" max="16384" width="11.3984375" style="13"/>
  </cols>
  <sheetData>
    <row r="1" spans="1:3" ht="18" x14ac:dyDescent="0.55000000000000004">
      <c r="A1" s="36" t="s">
        <v>100</v>
      </c>
      <c r="B1" s="20" t="s">
        <v>286</v>
      </c>
    </row>
    <row r="2" spans="1:3" ht="18" x14ac:dyDescent="0.55000000000000004">
      <c r="A2" s="36"/>
    </row>
    <row r="3" spans="1:3" ht="15.75" customHeight="1" x14ac:dyDescent="0.45">
      <c r="A3" s="20" t="s">
        <v>48</v>
      </c>
    </row>
    <row r="5" spans="1:3" x14ac:dyDescent="0.45">
      <c r="B5" s="226" t="s">
        <v>118</v>
      </c>
      <c r="C5" s="227" t="s">
        <v>192</v>
      </c>
    </row>
    <row r="6" spans="1:3" x14ac:dyDescent="0.45">
      <c r="B6" s="226" t="s">
        <v>102</v>
      </c>
      <c r="C6" s="227" t="s">
        <v>187</v>
      </c>
    </row>
    <row r="7" spans="1:3" x14ac:dyDescent="0.45">
      <c r="B7" s="226" t="s">
        <v>111</v>
      </c>
      <c r="C7" s="227" t="s">
        <v>188</v>
      </c>
    </row>
    <row r="8" spans="1:3" x14ac:dyDescent="0.45">
      <c r="B8" s="226" t="s">
        <v>347</v>
      </c>
      <c r="C8" s="227" t="s">
        <v>189</v>
      </c>
    </row>
    <row r="9" spans="1:3" x14ac:dyDescent="0.45">
      <c r="B9" s="226" t="s">
        <v>46</v>
      </c>
      <c r="C9" s="227" t="s">
        <v>190</v>
      </c>
    </row>
    <row r="10" spans="1:3" x14ac:dyDescent="0.45">
      <c r="B10" s="226" t="s">
        <v>348</v>
      </c>
      <c r="C10" s="227" t="s">
        <v>191</v>
      </c>
    </row>
    <row r="11" spans="1:3" s="150" customFormat="1" x14ac:dyDescent="0.45">
      <c r="B11" s="226" t="s">
        <v>349</v>
      </c>
      <c r="C11" s="227" t="s">
        <v>350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6"/>
  <sheetViews>
    <sheetView showGridLines="0" zoomScale="110" zoomScaleNormal="110" workbookViewId="0">
      <pane xSplit="1" ySplit="2" topLeftCell="B30" activePane="bottomRight" state="frozen"/>
      <selection pane="topRight" activeCell="B1" sqref="B1"/>
      <selection pane="bottomLeft" activeCell="A3" sqref="A3"/>
      <selection pane="bottomRight" sqref="A1:XFD1048576"/>
    </sheetView>
  </sheetViews>
  <sheetFormatPr baseColWidth="10" defaultColWidth="11.3984375" defaultRowHeight="14.25" x14ac:dyDescent="0.45"/>
  <cols>
    <col min="1" max="1" width="11.3984375" style="13"/>
    <col min="2" max="2" width="79.265625" style="13" customWidth="1"/>
    <col min="3" max="3" width="17.86328125" style="13" customWidth="1"/>
    <col min="4" max="4" width="40.265625" style="13" customWidth="1"/>
    <col min="5" max="16384" width="11.3984375" style="13"/>
  </cols>
  <sheetData>
    <row r="1" spans="1:4" ht="18" x14ac:dyDescent="0.55000000000000004">
      <c r="A1" s="36" t="s">
        <v>118</v>
      </c>
      <c r="D1" s="37"/>
    </row>
    <row r="2" spans="1:4" x14ac:dyDescent="0.45">
      <c r="A2" s="38" t="s">
        <v>267</v>
      </c>
      <c r="D2" s="37"/>
    </row>
    <row r="3" spans="1:4" ht="14.65" thickBot="1" x14ac:dyDescent="0.5">
      <c r="D3" s="37"/>
    </row>
    <row r="4" spans="1:4" ht="28.9" thickBot="1" x14ac:dyDescent="0.5">
      <c r="B4" s="14" t="s">
        <v>2</v>
      </c>
      <c r="D4" s="39" t="s">
        <v>215</v>
      </c>
    </row>
    <row r="5" spans="1:4" ht="28.5" x14ac:dyDescent="0.45">
      <c r="B5" s="15" t="s">
        <v>218</v>
      </c>
      <c r="D5" s="40"/>
    </row>
    <row r="6" spans="1:4" ht="43.15" thickBot="1" x14ac:dyDescent="0.5">
      <c r="B6" s="12" t="s">
        <v>52</v>
      </c>
      <c r="D6" s="40"/>
    </row>
    <row r="7" spans="1:4" ht="14.65" thickBot="1" x14ac:dyDescent="0.5">
      <c r="B7" s="14" t="s">
        <v>14</v>
      </c>
      <c r="D7" s="40"/>
    </row>
    <row r="8" spans="1:4" ht="81.75" customHeight="1" x14ac:dyDescent="0.45">
      <c r="B8" s="15" t="s">
        <v>145</v>
      </c>
      <c r="D8" s="44"/>
    </row>
    <row r="9" spans="1:4" ht="79.5" customHeight="1" x14ac:dyDescent="0.45">
      <c r="B9" s="12" t="s">
        <v>146</v>
      </c>
      <c r="D9" s="40"/>
    </row>
    <row r="10" spans="1:4" ht="14.65" thickBot="1" x14ac:dyDescent="0.5"/>
    <row r="11" spans="1:4" ht="43.15" thickBot="1" x14ac:dyDescent="0.5">
      <c r="B11" s="14" t="s">
        <v>16</v>
      </c>
      <c r="C11" s="14" t="s">
        <v>129</v>
      </c>
      <c r="D11" s="14" t="s">
        <v>130</v>
      </c>
    </row>
    <row r="12" spans="1:4" ht="33" customHeight="1" x14ac:dyDescent="0.45">
      <c r="B12" s="16" t="s">
        <v>219</v>
      </c>
      <c r="C12" s="41"/>
      <c r="D12" s="40"/>
    </row>
    <row r="13" spans="1:4" ht="28.9" thickBot="1" x14ac:dyDescent="0.5">
      <c r="B13" s="17" t="s">
        <v>15</v>
      </c>
      <c r="C13" s="41"/>
      <c r="D13" s="42" t="s">
        <v>122</v>
      </c>
    </row>
    <row r="14" spans="1:4" ht="14.65" thickBot="1" x14ac:dyDescent="0.5">
      <c r="B14" s="18" t="s">
        <v>133</v>
      </c>
      <c r="C14" s="18"/>
      <c r="D14" s="40" t="s">
        <v>132</v>
      </c>
    </row>
    <row r="15" spans="1:4" ht="14.65" thickBot="1" x14ac:dyDescent="0.5">
      <c r="B15" s="2" t="s">
        <v>147</v>
      </c>
      <c r="C15" s="72"/>
      <c r="D15" s="40" t="s">
        <v>139</v>
      </c>
    </row>
    <row r="16" spans="1:4" ht="14.65" thickBot="1" x14ac:dyDescent="0.5">
      <c r="B16" s="2" t="s">
        <v>148</v>
      </c>
      <c r="C16" s="72"/>
      <c r="D16" s="40" t="s">
        <v>139</v>
      </c>
    </row>
    <row r="17" spans="2:5" ht="14.65" thickBot="1" x14ac:dyDescent="0.5">
      <c r="B17" s="2" t="s">
        <v>149</v>
      </c>
      <c r="C17" s="72"/>
      <c r="D17" s="40" t="s">
        <v>139</v>
      </c>
    </row>
    <row r="18" spans="2:5" ht="14.65" thickBot="1" x14ac:dyDescent="0.5">
      <c r="B18" s="18" t="s">
        <v>134</v>
      </c>
      <c r="C18" s="73"/>
      <c r="D18" s="40" t="s">
        <v>132</v>
      </c>
      <c r="E18" s="20"/>
    </row>
    <row r="19" spans="2:5" ht="14.65" thickBot="1" x14ac:dyDescent="0.5">
      <c r="B19" s="2" t="s">
        <v>150</v>
      </c>
      <c r="C19" s="72"/>
      <c r="D19" s="40" t="s">
        <v>139</v>
      </c>
    </row>
    <row r="20" spans="2:5" ht="14.65" thickBot="1" x14ac:dyDescent="0.5">
      <c r="B20" s="2" t="s">
        <v>151</v>
      </c>
      <c r="C20" s="72"/>
      <c r="D20" s="40" t="s">
        <v>139</v>
      </c>
    </row>
    <row r="21" spans="2:5" ht="14.65" thickBot="1" x14ac:dyDescent="0.5">
      <c r="B21" s="2" t="s">
        <v>152</v>
      </c>
      <c r="C21" s="72"/>
      <c r="D21" s="40" t="s">
        <v>139</v>
      </c>
    </row>
    <row r="22" spans="2:5" ht="43.15" thickBot="1" x14ac:dyDescent="0.5">
      <c r="B22" s="18" t="s">
        <v>260</v>
      </c>
      <c r="C22" s="175"/>
      <c r="D22" s="42" t="s">
        <v>343</v>
      </c>
    </row>
    <row r="23" spans="2:5" ht="14.65" thickBot="1" x14ac:dyDescent="0.5">
      <c r="B23" s="26" t="s">
        <v>119</v>
      </c>
      <c r="C23" s="175">
        <f>+C14+C18+C22</f>
        <v>0</v>
      </c>
      <c r="D23" s="40"/>
    </row>
    <row r="24" spans="2:5" ht="14.65" thickBot="1" x14ac:dyDescent="0.5">
      <c r="B24" s="24"/>
    </row>
    <row r="25" spans="2:5" ht="21" customHeight="1" thickBot="1" x14ac:dyDescent="0.5">
      <c r="B25" s="27" t="s">
        <v>17</v>
      </c>
      <c r="D25" s="40"/>
    </row>
    <row r="26" spans="2:5" ht="39.75" customHeight="1" thickBot="1" x14ac:dyDescent="0.5">
      <c r="B26" s="25" t="s">
        <v>177</v>
      </c>
      <c r="D26" s="40"/>
    </row>
    <row r="27" spans="2:5" ht="42.75" x14ac:dyDescent="0.45">
      <c r="B27" s="11" t="s">
        <v>110</v>
      </c>
      <c r="D27" s="40"/>
    </row>
    <row r="28" spans="2:5" ht="57.4" thickBot="1" x14ac:dyDescent="0.5">
      <c r="B28" s="19" t="s">
        <v>153</v>
      </c>
      <c r="D28" s="40"/>
    </row>
    <row r="29" spans="2:5" ht="31.5" customHeight="1" thickBot="1" x14ac:dyDescent="0.5">
      <c r="B29" s="11" t="s">
        <v>217</v>
      </c>
      <c r="D29" s="40"/>
    </row>
    <row r="30" spans="2:5" ht="28.9" thickBot="1" x14ac:dyDescent="0.5">
      <c r="B30" s="14" t="s">
        <v>154</v>
      </c>
      <c r="D30" s="40"/>
    </row>
    <row r="31" spans="2:5" ht="31.5" x14ac:dyDescent="0.45">
      <c r="B31" s="43" t="s">
        <v>216</v>
      </c>
      <c r="D31" s="40"/>
    </row>
    <row r="32" spans="2:5" ht="33.75" customHeight="1" thickBot="1" x14ac:dyDescent="0.5">
      <c r="B32" s="11" t="s">
        <v>262</v>
      </c>
      <c r="D32" s="40"/>
    </row>
    <row r="33" spans="2:4" ht="14.65" thickBot="1" x14ac:dyDescent="0.5">
      <c r="B33" s="14" t="s">
        <v>155</v>
      </c>
      <c r="D33" s="40"/>
    </row>
    <row r="34" spans="2:4" ht="33" customHeight="1" thickBot="1" x14ac:dyDescent="0.5">
      <c r="B34" s="11" t="s">
        <v>263</v>
      </c>
      <c r="D34" s="40"/>
    </row>
    <row r="35" spans="2:4" ht="14.65" thickBot="1" x14ac:dyDescent="0.5">
      <c r="B35" s="14" t="s">
        <v>335</v>
      </c>
      <c r="D35" s="40"/>
    </row>
    <row r="36" spans="2:4" ht="28.5" x14ac:dyDescent="0.45">
      <c r="B36" s="11" t="s">
        <v>261</v>
      </c>
      <c r="C36" s="20"/>
      <c r="D36" s="40"/>
    </row>
  </sheetData>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B48"/>
  <sheetViews>
    <sheetView showGridLines="0" zoomScale="90" zoomScaleNormal="90" workbookViewId="0">
      <pane ySplit="6" topLeftCell="A25" activePane="bottomLeft" state="frozen"/>
      <selection pane="bottomLeft" activeCell="A38" sqref="A38:XFD38"/>
    </sheetView>
  </sheetViews>
  <sheetFormatPr baseColWidth="10" defaultColWidth="11.3984375" defaultRowHeight="14.25" x14ac:dyDescent="0.45"/>
  <cols>
    <col min="1" max="2" width="5.1328125" style="75" customWidth="1"/>
    <col min="3" max="3" width="61.59765625" style="75" customWidth="1"/>
    <col min="4" max="4" width="14.3984375" style="75" customWidth="1"/>
    <col min="5" max="5" width="35.59765625" style="75" customWidth="1"/>
    <col min="6" max="7" width="19.73046875" style="75" customWidth="1"/>
    <col min="8" max="8" width="37.1328125" style="75" customWidth="1"/>
    <col min="9" max="9" width="58.86328125" style="113" customWidth="1"/>
    <col min="10" max="10" width="43.86328125" style="75" customWidth="1"/>
    <col min="11" max="16384" width="11.3984375" style="75"/>
  </cols>
  <sheetData>
    <row r="1" spans="1:106" ht="21" x14ac:dyDescent="0.45">
      <c r="A1" s="74" t="s">
        <v>102</v>
      </c>
      <c r="B1" s="74"/>
      <c r="F1" s="252" t="s">
        <v>226</v>
      </c>
      <c r="G1" s="252"/>
    </row>
    <row r="2" spans="1:106" ht="21" x14ac:dyDescent="0.45">
      <c r="A2" s="87" t="s">
        <v>201</v>
      </c>
      <c r="B2" s="87" t="s">
        <v>202</v>
      </c>
      <c r="C2" s="87" t="s">
        <v>203</v>
      </c>
      <c r="D2" s="87" t="s">
        <v>204</v>
      </c>
      <c r="E2" s="87" t="s">
        <v>7</v>
      </c>
      <c r="F2" s="87" t="s">
        <v>206</v>
      </c>
      <c r="G2" s="87" t="s">
        <v>207</v>
      </c>
      <c r="H2" s="87" t="s">
        <v>208</v>
      </c>
    </row>
    <row r="3" spans="1:106" x14ac:dyDescent="0.45">
      <c r="C3" s="257" t="s">
        <v>1</v>
      </c>
      <c r="D3" s="257"/>
      <c r="E3" s="228" t="s">
        <v>7</v>
      </c>
      <c r="F3" s="253" t="s">
        <v>13</v>
      </c>
      <c r="G3" s="253"/>
      <c r="H3" s="253"/>
      <c r="I3" s="131" t="s">
        <v>176</v>
      </c>
    </row>
    <row r="4" spans="1:106" ht="28.5" x14ac:dyDescent="0.45">
      <c r="C4" s="254" t="s">
        <v>2</v>
      </c>
      <c r="D4" s="255" t="s">
        <v>141</v>
      </c>
      <c r="E4" s="106" t="s">
        <v>388</v>
      </c>
      <c r="F4" s="256" t="s">
        <v>156</v>
      </c>
      <c r="G4" s="256"/>
      <c r="H4" s="256" t="s">
        <v>179</v>
      </c>
      <c r="I4" s="116"/>
    </row>
    <row r="5" spans="1:106" ht="44.25" customHeight="1" x14ac:dyDescent="0.45">
      <c r="C5" s="254"/>
      <c r="D5" s="255"/>
      <c r="E5" s="229"/>
      <c r="F5" s="230" t="s">
        <v>3</v>
      </c>
      <c r="G5" s="230" t="s">
        <v>4</v>
      </c>
      <c r="H5" s="256"/>
      <c r="I5" s="116"/>
    </row>
    <row r="6" spans="1:106" ht="15.75" x14ac:dyDescent="0.45">
      <c r="A6" s="76" t="s">
        <v>53</v>
      </c>
      <c r="B6" s="76"/>
      <c r="C6" s="94" t="s">
        <v>12</v>
      </c>
      <c r="D6" s="231"/>
      <c r="E6" s="109"/>
      <c r="F6" s="124"/>
      <c r="G6" s="124"/>
      <c r="H6" s="124"/>
      <c r="I6" s="116"/>
    </row>
    <row r="7" spans="1:106" ht="15.75" x14ac:dyDescent="0.45">
      <c r="A7" s="77"/>
      <c r="B7" s="77"/>
      <c r="C7" s="225"/>
      <c r="D7" s="232"/>
      <c r="E7" s="233"/>
      <c r="F7" s="124"/>
      <c r="G7" s="124"/>
      <c r="H7" s="124"/>
      <c r="I7" s="116"/>
    </row>
    <row r="8" spans="1:106" ht="15.75" x14ac:dyDescent="0.45">
      <c r="A8" s="77" t="s">
        <v>56</v>
      </c>
      <c r="B8" s="77"/>
      <c r="C8" s="225" t="s">
        <v>10</v>
      </c>
      <c r="D8" s="232" t="s">
        <v>5</v>
      </c>
      <c r="E8" s="233" t="s">
        <v>195</v>
      </c>
      <c r="F8" s="124"/>
      <c r="G8" s="124"/>
      <c r="H8" s="124"/>
      <c r="I8" s="116"/>
    </row>
    <row r="9" spans="1:106" ht="15.75" x14ac:dyDescent="0.45">
      <c r="A9" s="78" t="s">
        <v>57</v>
      </c>
      <c r="B9" s="78"/>
      <c r="C9" s="225" t="s">
        <v>9</v>
      </c>
      <c r="D9" s="232" t="s">
        <v>5</v>
      </c>
      <c r="E9" s="233" t="s">
        <v>195</v>
      </c>
      <c r="F9" s="124"/>
      <c r="G9" s="124"/>
      <c r="H9" s="124"/>
      <c r="I9" s="116"/>
    </row>
    <row r="10" spans="1:106" ht="31.5" x14ac:dyDescent="0.45">
      <c r="A10" s="77" t="s">
        <v>58</v>
      </c>
      <c r="B10" s="77"/>
      <c r="C10" s="225" t="s">
        <v>232</v>
      </c>
      <c r="D10" s="232" t="s">
        <v>5</v>
      </c>
      <c r="E10" s="233" t="s">
        <v>195</v>
      </c>
      <c r="F10" s="124"/>
      <c r="G10" s="124"/>
      <c r="H10" s="124"/>
      <c r="I10" s="116"/>
    </row>
    <row r="11" spans="1:106" ht="146.25" customHeight="1" x14ac:dyDescent="0.45">
      <c r="A11" s="78" t="s">
        <v>59</v>
      </c>
      <c r="B11" s="78"/>
      <c r="C11" s="225" t="s">
        <v>351</v>
      </c>
      <c r="D11" s="232" t="s">
        <v>5</v>
      </c>
      <c r="E11" s="233" t="s">
        <v>195</v>
      </c>
      <c r="F11" s="124"/>
      <c r="G11" s="124"/>
      <c r="I11" s="132"/>
    </row>
    <row r="12" spans="1:106" ht="47.25" x14ac:dyDescent="0.45">
      <c r="A12" s="78" t="s">
        <v>60</v>
      </c>
      <c r="B12" s="78"/>
      <c r="C12" s="1" t="s">
        <v>352</v>
      </c>
      <c r="D12" s="232" t="s">
        <v>5</v>
      </c>
      <c r="E12" s="233" t="s">
        <v>195</v>
      </c>
      <c r="F12" s="124"/>
      <c r="G12" s="124"/>
      <c r="H12" s="124"/>
      <c r="I12" s="116"/>
    </row>
    <row r="13" spans="1:106" s="234" customFormat="1" ht="31.5" x14ac:dyDescent="0.45">
      <c r="A13" s="77"/>
      <c r="B13" s="77" t="s">
        <v>85</v>
      </c>
      <c r="C13" s="1" t="s">
        <v>353</v>
      </c>
      <c r="D13" s="232"/>
      <c r="E13" s="233"/>
      <c r="F13" s="229"/>
      <c r="G13" s="229"/>
      <c r="H13" s="124"/>
      <c r="I13" s="116"/>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row>
    <row r="14" spans="1:106" s="234" customFormat="1" ht="53.25" customHeight="1" x14ac:dyDescent="0.45">
      <c r="A14" s="77"/>
      <c r="B14" s="77" t="s">
        <v>86</v>
      </c>
      <c r="C14" s="1" t="s">
        <v>244</v>
      </c>
      <c r="D14" s="232" t="s">
        <v>5</v>
      </c>
      <c r="E14" s="233" t="s">
        <v>195</v>
      </c>
      <c r="F14" s="124"/>
      <c r="G14" s="124"/>
      <c r="H14" s="124"/>
      <c r="I14" s="116"/>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row>
    <row r="15" spans="1:106" s="234" customFormat="1" ht="15.75" x14ac:dyDescent="0.45">
      <c r="A15" s="77"/>
      <c r="B15" s="77" t="s">
        <v>87</v>
      </c>
      <c r="C15" s="1" t="s">
        <v>245</v>
      </c>
      <c r="D15" s="232" t="s">
        <v>5</v>
      </c>
      <c r="E15" s="233" t="s">
        <v>195</v>
      </c>
      <c r="F15" s="124"/>
      <c r="G15" s="124"/>
      <c r="H15" s="124"/>
      <c r="I15" s="116"/>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row>
    <row r="16" spans="1:106" s="234" customFormat="1" ht="15.75" x14ac:dyDescent="0.45">
      <c r="A16" s="77"/>
      <c r="B16" s="77" t="s">
        <v>88</v>
      </c>
      <c r="C16" s="1" t="s">
        <v>246</v>
      </c>
      <c r="D16" s="232" t="s">
        <v>5</v>
      </c>
      <c r="E16" s="233" t="s">
        <v>195</v>
      </c>
      <c r="F16" s="124"/>
      <c r="G16" s="124"/>
      <c r="H16" s="124"/>
      <c r="I16" s="116"/>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row>
    <row r="17" spans="1:106" s="234" customFormat="1" ht="31.5" x14ac:dyDescent="0.45">
      <c r="A17" s="77"/>
      <c r="B17" s="77" t="s">
        <v>89</v>
      </c>
      <c r="C17" s="1" t="s">
        <v>354</v>
      </c>
      <c r="D17" s="232"/>
      <c r="E17" s="233"/>
      <c r="F17" s="229"/>
      <c r="G17" s="229"/>
      <c r="H17" s="124"/>
      <c r="I17" s="116"/>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row>
    <row r="18" spans="1:106" s="234" customFormat="1" ht="47.25" x14ac:dyDescent="0.45">
      <c r="A18" s="77"/>
      <c r="B18" s="77" t="s">
        <v>90</v>
      </c>
      <c r="C18" s="1" t="s">
        <v>244</v>
      </c>
      <c r="D18" s="232" t="s">
        <v>5</v>
      </c>
      <c r="E18" s="233" t="s">
        <v>195</v>
      </c>
      <c r="F18" s="124"/>
      <c r="G18" s="124"/>
      <c r="H18" s="124"/>
      <c r="I18" s="116"/>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row>
    <row r="19" spans="1:106" s="234" customFormat="1" ht="31.5" x14ac:dyDescent="0.45">
      <c r="A19" s="77"/>
      <c r="B19" s="77" t="s">
        <v>91</v>
      </c>
      <c r="C19" s="1" t="s">
        <v>355</v>
      </c>
      <c r="D19" s="232"/>
      <c r="E19" s="233"/>
      <c r="F19" s="229"/>
      <c r="G19" s="229"/>
      <c r="H19" s="124"/>
      <c r="I19" s="116"/>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row>
    <row r="20" spans="1:106" s="234" customFormat="1" ht="31.5" x14ac:dyDescent="0.45">
      <c r="A20" s="77"/>
      <c r="B20" s="77" t="s">
        <v>92</v>
      </c>
      <c r="C20" s="1" t="s">
        <v>247</v>
      </c>
      <c r="D20" s="232" t="s">
        <v>5</v>
      </c>
      <c r="E20" s="233" t="s">
        <v>121</v>
      </c>
      <c r="F20" s="124"/>
      <c r="G20" s="124"/>
      <c r="H20" s="124"/>
      <c r="I20" s="116"/>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row>
    <row r="21" spans="1:106" s="234" customFormat="1" ht="63" x14ac:dyDescent="0.45">
      <c r="A21" s="77"/>
      <c r="B21" s="77" t="s">
        <v>93</v>
      </c>
      <c r="C21" s="1" t="s">
        <v>243</v>
      </c>
      <c r="D21" s="232" t="s">
        <v>5</v>
      </c>
      <c r="E21" s="233" t="s">
        <v>121</v>
      </c>
      <c r="F21" s="124"/>
      <c r="G21" s="124"/>
      <c r="H21" s="124"/>
      <c r="I21" s="116"/>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row>
    <row r="22" spans="1:106" s="234" customFormat="1" ht="31.5" x14ac:dyDescent="0.45">
      <c r="A22" s="77"/>
      <c r="B22" s="77" t="s">
        <v>94</v>
      </c>
      <c r="C22" s="1" t="s">
        <v>356</v>
      </c>
      <c r="D22" s="232" t="s">
        <v>5</v>
      </c>
      <c r="E22" s="233" t="s">
        <v>121</v>
      </c>
      <c r="F22" s="124"/>
      <c r="G22" s="124"/>
      <c r="H22" s="124"/>
      <c r="I22" s="116"/>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row>
    <row r="23" spans="1:106" ht="47.25" x14ac:dyDescent="0.45">
      <c r="A23" s="78" t="s">
        <v>61</v>
      </c>
      <c r="B23" s="78"/>
      <c r="C23" s="225" t="s">
        <v>249</v>
      </c>
      <c r="D23" s="232" t="s">
        <v>5</v>
      </c>
      <c r="E23" s="233" t="s">
        <v>195</v>
      </c>
      <c r="F23" s="124"/>
      <c r="G23" s="124"/>
      <c r="H23" s="124"/>
      <c r="I23" s="116"/>
    </row>
    <row r="24" spans="1:106" ht="31.5" x14ac:dyDescent="0.45">
      <c r="A24" s="78"/>
      <c r="B24" s="78" t="s">
        <v>54</v>
      </c>
      <c r="C24" s="225" t="s">
        <v>50</v>
      </c>
      <c r="D24" s="232" t="s">
        <v>5</v>
      </c>
      <c r="E24" s="233" t="s">
        <v>195</v>
      </c>
      <c r="F24" s="124"/>
      <c r="G24" s="124"/>
      <c r="H24" s="124"/>
      <c r="I24" s="116"/>
    </row>
    <row r="25" spans="1:106" ht="15.75" x14ac:dyDescent="0.45">
      <c r="A25" s="78"/>
      <c r="B25" s="78" t="s">
        <v>55</v>
      </c>
      <c r="C25" s="225" t="s">
        <v>49</v>
      </c>
      <c r="D25" s="232" t="s">
        <v>5</v>
      </c>
      <c r="E25" s="233" t="s">
        <v>195</v>
      </c>
      <c r="F25" s="124"/>
      <c r="G25" s="124"/>
      <c r="H25" s="124"/>
      <c r="I25" s="116"/>
    </row>
    <row r="26" spans="1:106" ht="31.5" x14ac:dyDescent="0.45">
      <c r="A26" s="78"/>
      <c r="B26" s="78" t="s">
        <v>62</v>
      </c>
      <c r="C26" s="225" t="s">
        <v>95</v>
      </c>
      <c r="D26" s="232" t="s">
        <v>5</v>
      </c>
      <c r="E26" s="233" t="s">
        <v>195</v>
      </c>
      <c r="F26" s="124"/>
      <c r="G26" s="124"/>
      <c r="H26" s="124"/>
      <c r="I26" s="116"/>
    </row>
    <row r="27" spans="1:106" ht="31.5" x14ac:dyDescent="0.45">
      <c r="A27" s="78"/>
      <c r="B27" s="78" t="s">
        <v>63</v>
      </c>
      <c r="C27" s="225" t="s">
        <v>96</v>
      </c>
      <c r="D27" s="232" t="s">
        <v>5</v>
      </c>
      <c r="E27" s="233" t="s">
        <v>195</v>
      </c>
      <c r="F27" s="124"/>
      <c r="G27" s="124"/>
      <c r="H27" s="124"/>
      <c r="I27" s="116"/>
    </row>
    <row r="28" spans="1:106" ht="51" customHeight="1" x14ac:dyDescent="0.45">
      <c r="A28" s="78" t="s">
        <v>64</v>
      </c>
      <c r="B28" s="78"/>
      <c r="C28" s="225" t="s">
        <v>157</v>
      </c>
      <c r="D28" s="232" t="s">
        <v>5</v>
      </c>
      <c r="E28" s="233" t="s">
        <v>195</v>
      </c>
      <c r="F28" s="124"/>
      <c r="G28" s="124"/>
      <c r="H28" s="124"/>
      <c r="I28" s="125" t="s">
        <v>183</v>
      </c>
    </row>
    <row r="29" spans="1:106" ht="172.5" customHeight="1" x14ac:dyDescent="0.45">
      <c r="A29" s="78" t="s">
        <v>65</v>
      </c>
      <c r="B29" s="78"/>
      <c r="C29" s="225" t="s">
        <v>357</v>
      </c>
      <c r="D29" s="232" t="s">
        <v>5</v>
      </c>
      <c r="E29" s="233" t="s">
        <v>195</v>
      </c>
      <c r="F29" s="124"/>
      <c r="G29" s="124"/>
      <c r="H29" s="124"/>
      <c r="I29" s="116"/>
    </row>
    <row r="30" spans="1:106" ht="29.25" customHeight="1" x14ac:dyDescent="0.45">
      <c r="A30" s="78" t="s">
        <v>66</v>
      </c>
      <c r="B30" s="78"/>
      <c r="C30" s="225" t="s">
        <v>315</v>
      </c>
      <c r="D30" s="232" t="s">
        <v>5</v>
      </c>
      <c r="E30" s="233" t="s">
        <v>195</v>
      </c>
      <c r="F30" s="124"/>
      <c r="G30" s="124"/>
      <c r="H30" s="124"/>
      <c r="I30" s="116"/>
    </row>
    <row r="31" spans="1:106" ht="29.25" customHeight="1" x14ac:dyDescent="0.45">
      <c r="A31" s="78" t="s">
        <v>67</v>
      </c>
      <c r="B31" s="78"/>
      <c r="C31" s="225" t="s">
        <v>323</v>
      </c>
      <c r="D31" s="232"/>
      <c r="E31" s="233"/>
      <c r="F31" s="124"/>
      <c r="G31" s="124"/>
      <c r="H31" s="124"/>
      <c r="I31" s="116"/>
    </row>
    <row r="32" spans="1:106" ht="128.25" x14ac:dyDescent="0.45">
      <c r="A32" s="78" t="s">
        <v>68</v>
      </c>
      <c r="B32" s="78"/>
      <c r="C32" s="225" t="s">
        <v>225</v>
      </c>
      <c r="D32" s="232" t="s">
        <v>5</v>
      </c>
      <c r="E32" s="233" t="s">
        <v>195</v>
      </c>
      <c r="F32" s="235"/>
      <c r="G32" s="235"/>
      <c r="H32" s="235"/>
      <c r="I32" s="125" t="s">
        <v>358</v>
      </c>
    </row>
    <row r="33" spans="1:10" ht="99.75" x14ac:dyDescent="0.45">
      <c r="A33" s="78" t="s">
        <v>69</v>
      </c>
      <c r="B33" s="78"/>
      <c r="C33" s="225" t="s">
        <v>324</v>
      </c>
      <c r="D33" s="232" t="s">
        <v>325</v>
      </c>
      <c r="E33" s="233" t="s">
        <v>195</v>
      </c>
      <c r="F33" s="235"/>
      <c r="G33" s="235"/>
      <c r="H33" s="235"/>
      <c r="I33" s="125" t="s">
        <v>327</v>
      </c>
    </row>
    <row r="34" spans="1:10" ht="69" customHeight="1" x14ac:dyDescent="0.45">
      <c r="A34" s="78" t="s">
        <v>70</v>
      </c>
      <c r="B34" s="78"/>
      <c r="C34" s="225" t="s">
        <v>268</v>
      </c>
      <c r="D34" s="232" t="s">
        <v>5</v>
      </c>
      <c r="E34" s="233" t="s">
        <v>195</v>
      </c>
      <c r="F34" s="124"/>
      <c r="G34" s="124"/>
      <c r="H34" s="124"/>
      <c r="I34" s="44" t="s">
        <v>316</v>
      </c>
    </row>
    <row r="35" spans="1:10" ht="66.75" customHeight="1" x14ac:dyDescent="0.45">
      <c r="A35" s="78" t="s">
        <v>71</v>
      </c>
      <c r="B35" s="78"/>
      <c r="C35" s="225" t="s">
        <v>359</v>
      </c>
      <c r="D35" s="232" t="s">
        <v>5</v>
      </c>
      <c r="E35" s="233" t="s">
        <v>195</v>
      </c>
      <c r="F35" s="124"/>
      <c r="G35" s="124"/>
      <c r="H35" s="124"/>
      <c r="I35" s="44"/>
    </row>
    <row r="36" spans="1:10" ht="49.5" customHeight="1" x14ac:dyDescent="0.45">
      <c r="A36" s="78" t="s">
        <v>72</v>
      </c>
      <c r="B36" s="78"/>
      <c r="C36" s="225" t="s">
        <v>317</v>
      </c>
      <c r="D36" s="232" t="s">
        <v>5</v>
      </c>
      <c r="E36" s="233" t="s">
        <v>195</v>
      </c>
      <c r="F36" s="124"/>
      <c r="G36" s="124"/>
      <c r="H36" s="124"/>
      <c r="I36" s="44" t="s">
        <v>318</v>
      </c>
    </row>
    <row r="37" spans="1:10" ht="31.5" x14ac:dyDescent="0.45">
      <c r="A37" s="78" t="s">
        <v>73</v>
      </c>
      <c r="B37" s="78"/>
      <c r="C37" s="225" t="s">
        <v>319</v>
      </c>
      <c r="D37" s="232" t="s">
        <v>5</v>
      </c>
      <c r="E37" s="233" t="s">
        <v>195</v>
      </c>
      <c r="F37" s="124"/>
      <c r="G37" s="124"/>
      <c r="H37" s="124"/>
      <c r="I37" s="44"/>
    </row>
    <row r="38" spans="1:10" ht="63" x14ac:dyDescent="0.45">
      <c r="A38" s="78" t="s">
        <v>74</v>
      </c>
      <c r="B38" s="78"/>
      <c r="C38" s="225" t="s">
        <v>320</v>
      </c>
      <c r="D38" s="232" t="s">
        <v>5</v>
      </c>
      <c r="E38" s="233" t="s">
        <v>195</v>
      </c>
      <c r="F38" s="124"/>
      <c r="G38" s="124"/>
      <c r="H38" s="124"/>
      <c r="I38" s="116"/>
    </row>
    <row r="39" spans="1:10" ht="31.5" x14ac:dyDescent="0.45">
      <c r="A39" s="78" t="s">
        <v>75</v>
      </c>
      <c r="B39" s="78"/>
      <c r="C39" s="225" t="s">
        <v>321</v>
      </c>
      <c r="D39" s="232" t="s">
        <v>5</v>
      </c>
      <c r="E39" s="233" t="s">
        <v>195</v>
      </c>
      <c r="F39" s="124"/>
      <c r="G39" s="124"/>
      <c r="H39" s="124"/>
      <c r="I39" s="125" t="s">
        <v>360</v>
      </c>
    </row>
    <row r="40" spans="1:10" ht="15.75" x14ac:dyDescent="0.45">
      <c r="A40" s="78" t="s">
        <v>76</v>
      </c>
      <c r="B40" s="78"/>
      <c r="C40" s="225" t="s">
        <v>322</v>
      </c>
      <c r="D40" s="232" t="s">
        <v>5</v>
      </c>
      <c r="E40" s="233" t="s">
        <v>195</v>
      </c>
      <c r="F40" s="124"/>
      <c r="G40" s="124"/>
      <c r="H40" s="124"/>
      <c r="I40" s="116"/>
    </row>
    <row r="41" spans="1:10" ht="63" x14ac:dyDescent="0.45">
      <c r="A41" s="78" t="s">
        <v>77</v>
      </c>
      <c r="B41" s="78"/>
      <c r="C41" s="225" t="s">
        <v>341</v>
      </c>
      <c r="D41" s="232" t="s">
        <v>5</v>
      </c>
      <c r="E41" s="233" t="s">
        <v>195</v>
      </c>
      <c r="F41" s="124"/>
      <c r="G41" s="124"/>
      <c r="H41" s="124" t="s">
        <v>25</v>
      </c>
      <c r="I41" s="116"/>
    </row>
    <row r="42" spans="1:10" ht="47.25" x14ac:dyDescent="0.45">
      <c r="A42" s="78" t="s">
        <v>78</v>
      </c>
      <c r="B42" s="78"/>
      <c r="C42" s="225" t="s">
        <v>342</v>
      </c>
      <c r="D42" s="232" t="s">
        <v>5</v>
      </c>
      <c r="E42" s="233" t="s">
        <v>195</v>
      </c>
      <c r="F42" s="124"/>
      <c r="G42" s="124"/>
      <c r="H42" s="124"/>
      <c r="I42" s="116"/>
    </row>
    <row r="43" spans="1:10" s="81" customFormat="1" ht="31.5" x14ac:dyDescent="0.45">
      <c r="A43" s="236" t="s">
        <v>79</v>
      </c>
      <c r="B43" s="236"/>
      <c r="C43" s="1" t="s">
        <v>209</v>
      </c>
      <c r="D43" s="232" t="s">
        <v>5</v>
      </c>
      <c r="E43" s="233" t="s">
        <v>195</v>
      </c>
      <c r="F43" s="121"/>
      <c r="G43" s="121"/>
      <c r="H43" s="121"/>
      <c r="I43" s="44"/>
      <c r="J43" s="75"/>
    </row>
    <row r="44" spans="1:10" s="81" customFormat="1" ht="31.5" x14ac:dyDescent="0.45">
      <c r="A44" s="236" t="s">
        <v>80</v>
      </c>
      <c r="B44" s="236"/>
      <c r="C44" s="1" t="s">
        <v>211</v>
      </c>
      <c r="D44" s="232" t="s">
        <v>5</v>
      </c>
      <c r="E44" s="233" t="s">
        <v>195</v>
      </c>
      <c r="F44" s="121"/>
      <c r="G44" s="121"/>
      <c r="H44" s="121"/>
      <c r="I44" s="44"/>
      <c r="J44" s="75"/>
    </row>
    <row r="45" spans="1:10" ht="315" x14ac:dyDescent="0.45">
      <c r="A45" s="78" t="s">
        <v>81</v>
      </c>
      <c r="B45" s="78"/>
      <c r="C45" s="225" t="s">
        <v>233</v>
      </c>
      <c r="D45" s="232" t="s">
        <v>5</v>
      </c>
      <c r="E45" s="233" t="s">
        <v>227</v>
      </c>
      <c r="F45" s="121"/>
      <c r="G45" s="121"/>
      <c r="H45" s="124"/>
      <c r="I45" s="116"/>
    </row>
    <row r="46" spans="1:10" ht="31.5" x14ac:dyDescent="0.45">
      <c r="A46" s="78" t="s">
        <v>82</v>
      </c>
      <c r="B46" s="78"/>
      <c r="C46" s="225" t="s">
        <v>97</v>
      </c>
      <c r="D46" s="232" t="s">
        <v>5</v>
      </c>
      <c r="E46" s="233" t="s">
        <v>195</v>
      </c>
      <c r="F46" s="124"/>
      <c r="G46" s="124"/>
      <c r="H46" s="124"/>
      <c r="I46" s="116"/>
    </row>
    <row r="47" spans="1:10" ht="15.75" x14ac:dyDescent="0.45">
      <c r="A47" s="78" t="s">
        <v>135</v>
      </c>
      <c r="B47" s="78"/>
      <c r="C47" s="225" t="s">
        <v>11</v>
      </c>
      <c r="D47" s="232" t="s">
        <v>5</v>
      </c>
      <c r="E47" s="233" t="s">
        <v>195</v>
      </c>
      <c r="F47" s="124"/>
      <c r="G47" s="124"/>
      <c r="H47" s="124"/>
      <c r="I47" s="116"/>
    </row>
    <row r="48" spans="1:10" ht="57" x14ac:dyDescent="0.45">
      <c r="A48" s="78" t="s">
        <v>136</v>
      </c>
      <c r="B48" s="78"/>
      <c r="C48" s="225" t="s">
        <v>344</v>
      </c>
      <c r="D48" s="232" t="s">
        <v>5</v>
      </c>
      <c r="E48" s="233" t="s">
        <v>231</v>
      </c>
      <c r="F48" s="124"/>
      <c r="G48" s="124"/>
      <c r="H48" s="124"/>
      <c r="I48" s="116"/>
    </row>
  </sheetData>
  <mergeCells count="7">
    <mergeCell ref="F1:G1"/>
    <mergeCell ref="F3:H3"/>
    <mergeCell ref="C4:C5"/>
    <mergeCell ref="D4:D5"/>
    <mergeCell ref="F4:G4"/>
    <mergeCell ref="H4:H5"/>
    <mergeCell ref="C3:D3"/>
  </mergeCells>
  <phoneticPr fontId="11" type="noConversion"/>
  <pageMargins left="0.7" right="0.7" top="0.75" bottom="0.75" header="0.3" footer="0.3"/>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7"/>
  <sheetViews>
    <sheetView showGridLines="0" zoomScale="106" zoomScaleNormal="106" workbookViewId="0">
      <pane xSplit="1" ySplit="1" topLeftCell="B2" activePane="bottomRight" state="frozen"/>
      <selection pane="topRight" activeCell="B1" sqref="B1"/>
      <selection pane="bottomLeft" activeCell="A2" sqref="A2"/>
      <selection pane="bottomRight" activeCell="C5" sqref="C5"/>
    </sheetView>
  </sheetViews>
  <sheetFormatPr baseColWidth="10" defaultColWidth="11.3984375" defaultRowHeight="14.25" x14ac:dyDescent="0.45"/>
  <cols>
    <col min="1" max="1" width="11.3984375" style="13"/>
    <col min="2" max="2" width="92.3984375" style="13" customWidth="1"/>
    <col min="3" max="3" width="28.59765625" style="13" customWidth="1"/>
    <col min="4" max="16384" width="11.3984375" style="13"/>
  </cols>
  <sheetData>
    <row r="1" spans="1:8" ht="18" x14ac:dyDescent="0.55000000000000004">
      <c r="A1" s="36" t="s">
        <v>111</v>
      </c>
      <c r="C1" s="13" t="s">
        <v>143</v>
      </c>
    </row>
    <row r="2" spans="1:8" ht="18" x14ac:dyDescent="0.55000000000000004">
      <c r="A2" s="36"/>
    </row>
    <row r="3" spans="1:8" x14ac:dyDescent="0.45">
      <c r="B3" s="20" t="s">
        <v>112</v>
      </c>
      <c r="C3" s="20"/>
    </row>
    <row r="4" spans="1:8" ht="15.75" x14ac:dyDescent="0.5">
      <c r="B4" s="3"/>
      <c r="C4" s="45" t="s">
        <v>23</v>
      </c>
    </row>
    <row r="5" spans="1:8" ht="15.75" x14ac:dyDescent="0.45">
      <c r="B5" s="4" t="s">
        <v>361</v>
      </c>
      <c r="C5" s="46">
        <f>+'Tabell 1-9 til pris'!D40</f>
        <v>0</v>
      </c>
      <c r="D5" s="13" t="s">
        <v>108</v>
      </c>
    </row>
    <row r="6" spans="1:8" ht="15.75" x14ac:dyDescent="0.45">
      <c r="B6" s="4" t="s">
        <v>362</v>
      </c>
      <c r="C6" s="46">
        <f>+'Tabell 1-9 til pris'!D41</f>
        <v>0</v>
      </c>
      <c r="D6" s="13" t="s">
        <v>108</v>
      </c>
    </row>
    <row r="7" spans="1:8" ht="15.75" x14ac:dyDescent="0.45">
      <c r="B7" s="4" t="s">
        <v>363</v>
      </c>
      <c r="C7" s="46">
        <f>+'Tabell 1-9 til pris'!D42</f>
        <v>0</v>
      </c>
      <c r="D7" s="13" t="s">
        <v>108</v>
      </c>
    </row>
    <row r="8" spans="1:8" ht="31.5" x14ac:dyDescent="0.45">
      <c r="B8" s="4" t="s">
        <v>364</v>
      </c>
      <c r="C8" s="46">
        <f>+'Tabell 1-9 til pris'!D43</f>
        <v>0</v>
      </c>
      <c r="D8" s="13" t="s">
        <v>108</v>
      </c>
    </row>
    <row r="9" spans="1:8" ht="15.75" x14ac:dyDescent="0.45">
      <c r="B9" s="4" t="s">
        <v>326</v>
      </c>
      <c r="C9" s="46">
        <f>+'Tabell 1-9 til pris'!D44</f>
        <v>0</v>
      </c>
      <c r="D9" s="13" t="s">
        <v>108</v>
      </c>
    </row>
    <row r="10" spans="1:8" ht="15.75" x14ac:dyDescent="0.45">
      <c r="B10" s="4" t="s">
        <v>365</v>
      </c>
      <c r="C10" s="46">
        <f>+'Tabell 1-9 til pris'!D45</f>
        <v>0</v>
      </c>
      <c r="D10" s="13" t="s">
        <v>108</v>
      </c>
    </row>
    <row r="11" spans="1:8" ht="15.75" x14ac:dyDescent="0.45">
      <c r="B11" s="3" t="s">
        <v>22</v>
      </c>
      <c r="C11" s="47">
        <f>SUM(C5:C8)</f>
        <v>0</v>
      </c>
      <c r="D11" s="13" t="s">
        <v>108</v>
      </c>
    </row>
    <row r="12" spans="1:8" ht="15.75" x14ac:dyDescent="0.45">
      <c r="B12" s="4" t="s">
        <v>116</v>
      </c>
      <c r="C12" s="46">
        <f>+C11*'Tabell 1-9 til pris'!B50</f>
        <v>0</v>
      </c>
      <c r="D12" s="13" t="s">
        <v>117</v>
      </c>
    </row>
    <row r="13" spans="1:8" ht="31.5" x14ac:dyDescent="0.45">
      <c r="B13" s="3" t="s">
        <v>366</v>
      </c>
      <c r="C13" s="47">
        <f>+C12+C11</f>
        <v>0</v>
      </c>
    </row>
    <row r="14" spans="1:8" x14ac:dyDescent="0.45">
      <c r="B14" s="48" t="s">
        <v>113</v>
      </c>
    </row>
    <row r="15" spans="1:8" x14ac:dyDescent="0.45">
      <c r="B15" s="13" t="s">
        <v>162</v>
      </c>
      <c r="D15" s="20"/>
      <c r="E15" s="20"/>
      <c r="G15" s="20"/>
      <c r="H15" s="20"/>
    </row>
    <row r="16" spans="1:8" x14ac:dyDescent="0.45">
      <c r="F16" s="49"/>
    </row>
    <row r="17" spans="2:7" x14ac:dyDescent="0.45">
      <c r="B17" s="20" t="s">
        <v>120</v>
      </c>
      <c r="C17" s="50"/>
      <c r="D17" s="20"/>
      <c r="E17" s="20"/>
      <c r="F17" s="20"/>
      <c r="G17" s="20"/>
    </row>
    <row r="18" spans="2:7" ht="15.75" x14ac:dyDescent="0.5">
      <c r="B18" s="3"/>
      <c r="C18" s="45" t="s">
        <v>23</v>
      </c>
      <c r="D18" s="20"/>
      <c r="E18" s="20"/>
      <c r="F18" s="20"/>
      <c r="G18" s="20"/>
    </row>
    <row r="19" spans="2:7" ht="27" customHeight="1" x14ac:dyDescent="0.45">
      <c r="B19" s="4" t="s">
        <v>367</v>
      </c>
      <c r="C19" s="51">
        <f>+'Tabell 1-9 til pris'!C65</f>
        <v>0</v>
      </c>
      <c r="D19" s="13" t="s">
        <v>313</v>
      </c>
      <c r="E19" s="20"/>
      <c r="F19" s="20"/>
      <c r="G19" s="20"/>
    </row>
    <row r="20" spans="2:7" ht="31.5" x14ac:dyDescent="0.45">
      <c r="B20" s="4" t="s">
        <v>368</v>
      </c>
      <c r="C20" s="51">
        <f>+'Tabell 1-9 til pris'!C66</f>
        <v>0</v>
      </c>
      <c r="D20" s="13" t="s">
        <v>313</v>
      </c>
      <c r="E20" s="20"/>
      <c r="F20" s="20"/>
      <c r="G20" s="20"/>
    </row>
    <row r="21" spans="2:7" ht="15.75" x14ac:dyDescent="0.45">
      <c r="B21" s="4" t="s">
        <v>369</v>
      </c>
      <c r="C21" s="51">
        <f>+'Tabell 1-9 til pris'!C67</f>
        <v>0</v>
      </c>
      <c r="D21" s="13" t="s">
        <v>313</v>
      </c>
      <c r="E21" s="20"/>
      <c r="F21" s="20"/>
      <c r="G21" s="20"/>
    </row>
    <row r="22" spans="2:7" ht="15.75" x14ac:dyDescent="0.5">
      <c r="B22" s="23" t="s">
        <v>370</v>
      </c>
      <c r="C22" s="51">
        <f>+'Tabell 1-9 til pris'!C69+'Tabell 1-9 til pris'!C68</f>
        <v>0</v>
      </c>
      <c r="D22" s="13" t="s">
        <v>313</v>
      </c>
      <c r="E22" s="20"/>
      <c r="F22" s="20"/>
      <c r="G22" s="20"/>
    </row>
    <row r="23" spans="2:7" ht="15.75" x14ac:dyDescent="0.45">
      <c r="B23" s="3" t="s">
        <v>22</v>
      </c>
      <c r="C23" s="52">
        <f>SUM(C19:C22)</f>
        <v>0</v>
      </c>
      <c r="D23" s="20"/>
      <c r="E23" s="20"/>
      <c r="F23" s="20"/>
      <c r="G23" s="20"/>
    </row>
    <row r="24" spans="2:7" ht="15.75" x14ac:dyDescent="0.5">
      <c r="B24" s="23" t="s">
        <v>116</v>
      </c>
      <c r="C24" s="53">
        <f>+C23*'Tabell 1-9 til pris'!B50</f>
        <v>0</v>
      </c>
      <c r="D24" s="13" t="s">
        <v>117</v>
      </c>
      <c r="E24" s="20"/>
      <c r="F24" s="20"/>
      <c r="G24" s="20"/>
    </row>
    <row r="25" spans="2:7" ht="15.75" x14ac:dyDescent="0.45">
      <c r="B25" s="3" t="s">
        <v>107</v>
      </c>
      <c r="C25" s="54">
        <f>+C24+C23</f>
        <v>0</v>
      </c>
      <c r="D25" s="20"/>
      <c r="E25" s="20"/>
      <c r="F25" s="20"/>
      <c r="G25" s="20"/>
    </row>
    <row r="26" spans="2:7" x14ac:dyDescent="0.45">
      <c r="B26" s="48" t="s">
        <v>113</v>
      </c>
      <c r="C26" s="55"/>
      <c r="D26" s="20"/>
      <c r="E26" s="20"/>
      <c r="F26" s="20"/>
      <c r="G26" s="20"/>
    </row>
    <row r="27" spans="2:7" x14ac:dyDescent="0.45">
      <c r="B27" s="13" t="s">
        <v>163</v>
      </c>
      <c r="C27" s="55"/>
      <c r="D27" s="20"/>
      <c r="E27" s="20"/>
      <c r="F27" s="20"/>
      <c r="G27" s="20"/>
    </row>
    <row r="28" spans="2:7" x14ac:dyDescent="0.45">
      <c r="C28" s="55"/>
      <c r="D28" s="20"/>
      <c r="E28" s="20"/>
      <c r="F28" s="20"/>
      <c r="G28" s="20"/>
    </row>
    <row r="29" spans="2:7" x14ac:dyDescent="0.45">
      <c r="B29" s="56" t="s">
        <v>128</v>
      </c>
      <c r="C29" s="55"/>
      <c r="D29" s="20"/>
      <c r="F29" s="20"/>
      <c r="G29" s="20"/>
    </row>
    <row r="30" spans="2:7" ht="15.75" x14ac:dyDescent="0.5">
      <c r="B30" s="5"/>
      <c r="C30" s="45" t="s">
        <v>23</v>
      </c>
      <c r="D30" s="20"/>
      <c r="E30" s="20"/>
      <c r="F30" s="20"/>
      <c r="G30" s="20"/>
    </row>
    <row r="31" spans="2:7" ht="31.5" x14ac:dyDescent="0.5">
      <c r="B31" s="23" t="s">
        <v>371</v>
      </c>
      <c r="C31" s="53">
        <f>+'Tabell 1-9 til pris'!C74</f>
        <v>0</v>
      </c>
      <c r="D31" s="13" t="s">
        <v>314</v>
      </c>
      <c r="E31" s="20"/>
      <c r="F31" s="20"/>
      <c r="G31" s="20"/>
    </row>
    <row r="32" spans="2:7" ht="15.75" x14ac:dyDescent="0.5">
      <c r="B32" s="23" t="s">
        <v>372</v>
      </c>
      <c r="C32" s="53">
        <f>+'Tabell 1-9 til pris'!C81</f>
        <v>0</v>
      </c>
      <c r="D32" s="13" t="s">
        <v>123</v>
      </c>
      <c r="E32" s="20"/>
      <c r="F32" s="20"/>
      <c r="G32" s="20"/>
    </row>
    <row r="33" spans="2:7" ht="15.75" x14ac:dyDescent="0.45">
      <c r="B33" s="3" t="s">
        <v>22</v>
      </c>
      <c r="C33" s="52">
        <f>+C32+C31</f>
        <v>0</v>
      </c>
      <c r="E33" s="20"/>
      <c r="F33" s="20"/>
      <c r="G33" s="20"/>
    </row>
    <row r="34" spans="2:7" ht="15.75" x14ac:dyDescent="0.45">
      <c r="B34" s="4" t="s">
        <v>174</v>
      </c>
      <c r="C34" s="34">
        <f>+(C33)*'Tabell 1-9 til pris'!B50</f>
        <v>0</v>
      </c>
      <c r="D34" s="13" t="s">
        <v>117</v>
      </c>
      <c r="E34" s="20"/>
      <c r="F34" s="20"/>
      <c r="G34" s="20"/>
    </row>
    <row r="35" spans="2:7" ht="31.5" x14ac:dyDescent="0.45">
      <c r="B35" s="4" t="s">
        <v>373</v>
      </c>
      <c r="C35" s="34">
        <f>+'Tabell 1-9 til pris'!C87</f>
        <v>0</v>
      </c>
      <c r="D35" s="13" t="s">
        <v>124</v>
      </c>
      <c r="E35" s="20"/>
      <c r="F35" s="20"/>
      <c r="G35" s="20"/>
    </row>
    <row r="36" spans="2:7" ht="15.75" x14ac:dyDescent="0.45">
      <c r="B36" s="3" t="s">
        <v>287</v>
      </c>
      <c r="C36" s="54">
        <f>+C33+C34+C35</f>
        <v>0</v>
      </c>
      <c r="D36" s="20"/>
      <c r="E36" s="20"/>
      <c r="F36" s="20"/>
      <c r="G36" s="20"/>
    </row>
    <row r="37" spans="2:7" x14ac:dyDescent="0.45">
      <c r="B37" s="13" t="s">
        <v>164</v>
      </c>
      <c r="C37" s="20"/>
      <c r="D37" s="20"/>
      <c r="E37" s="20"/>
      <c r="F37" s="20"/>
      <c r="G37" s="20"/>
    </row>
  </sheetData>
  <sheetProtection algorithmName="SHA-512" hashValue="ZnQfct45kjqN6KQYuq094Y4TzdvluvoeJjL/dqbduiRBnM0dFZ6MYJTZDX0QCOaJA015kbIRFHjP7RQh9drsbw==" saltValue="TcutDZiUGHOgOfKgWKKsWA=="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100"/>
  <sheetViews>
    <sheetView showGridLines="0" tabSelected="1" zoomScale="90" zoomScaleNormal="90" workbookViewId="0">
      <pane ySplit="2" topLeftCell="A15" activePane="bottomLeft" state="frozen"/>
      <selection pane="bottomLeft" activeCell="C34" sqref="C34"/>
    </sheetView>
  </sheetViews>
  <sheetFormatPr baseColWidth="10" defaultColWidth="11.3984375" defaultRowHeight="14.25" x14ac:dyDescent="0.45"/>
  <cols>
    <col min="1" max="1" width="46.59765625" style="81" customWidth="1"/>
    <col min="2" max="3" width="28.86328125" style="75" customWidth="1"/>
    <col min="4" max="4" width="25.1328125" style="75" customWidth="1"/>
    <col min="5" max="5" width="46.3984375" style="75" customWidth="1"/>
    <col min="6" max="6" width="80.3984375" style="147" customWidth="1"/>
    <col min="7" max="7" width="51.73046875" style="13" customWidth="1"/>
    <col min="8" max="11" width="11.3984375" style="13"/>
    <col min="12" max="14" width="13.59765625" style="13" customWidth="1"/>
    <col min="15" max="16384" width="11.3984375" style="13"/>
  </cols>
  <sheetData>
    <row r="1" spans="1:6" ht="18" x14ac:dyDescent="0.45">
      <c r="A1" s="245" t="s">
        <v>345</v>
      </c>
      <c r="B1" s="127" t="s">
        <v>197</v>
      </c>
      <c r="C1" s="128"/>
      <c r="F1" s="129"/>
    </row>
    <row r="2" spans="1:6" x14ac:dyDescent="0.45">
      <c r="A2" s="75"/>
      <c r="B2" s="130" t="s">
        <v>242</v>
      </c>
      <c r="C2" s="130"/>
      <c r="F2" s="131" t="s">
        <v>176</v>
      </c>
    </row>
    <row r="3" spans="1:6" ht="16.149999999999999" thickBot="1" x14ac:dyDescent="0.5">
      <c r="A3" s="176" t="s">
        <v>165</v>
      </c>
      <c r="F3" s="132"/>
    </row>
    <row r="4" spans="1:6" ht="16.149999999999999" thickBot="1" x14ac:dyDescent="0.5">
      <c r="A4" s="177"/>
      <c r="B4" s="133" t="s">
        <v>109</v>
      </c>
      <c r="F4" s="134" t="s">
        <v>125</v>
      </c>
    </row>
    <row r="5" spans="1:6" ht="16.149999999999999" thickBot="1" x14ac:dyDescent="0.5">
      <c r="A5" s="178" t="s">
        <v>27</v>
      </c>
      <c r="B5" s="98"/>
      <c r="F5" s="132"/>
    </row>
    <row r="6" spans="1:6" ht="16.149999999999999" thickBot="1" x14ac:dyDescent="0.5">
      <c r="A6" s="178" t="s">
        <v>28</v>
      </c>
      <c r="B6" s="98"/>
      <c r="F6" s="132"/>
    </row>
    <row r="7" spans="1:6" ht="47.65" thickBot="1" x14ac:dyDescent="0.5">
      <c r="A7" s="178" t="s">
        <v>234</v>
      </c>
      <c r="B7" s="99"/>
      <c r="F7" s="132"/>
    </row>
    <row r="8" spans="1:6" ht="15.75" x14ac:dyDescent="0.45">
      <c r="A8" s="179"/>
      <c r="B8" s="135"/>
      <c r="F8" s="132"/>
    </row>
    <row r="9" spans="1:6" s="48" customFormat="1" ht="16.149999999999999" thickBot="1" x14ac:dyDescent="0.5">
      <c r="A9" s="176" t="s">
        <v>265</v>
      </c>
      <c r="B9" s="136"/>
      <c r="C9" s="137"/>
      <c r="D9" s="137"/>
      <c r="E9" s="137"/>
      <c r="F9" s="138"/>
    </row>
    <row r="10" spans="1:6" s="48" customFormat="1" ht="16.149999999999999" thickBot="1" x14ac:dyDescent="0.5">
      <c r="A10" s="188"/>
      <c r="B10" s="190" t="s">
        <v>255</v>
      </c>
      <c r="C10" s="190" t="s">
        <v>256</v>
      </c>
      <c r="D10" s="137"/>
      <c r="E10" s="137"/>
      <c r="F10" s="134" t="s">
        <v>235</v>
      </c>
    </row>
    <row r="11" spans="1:6" s="48" customFormat="1" ht="31.9" thickBot="1" x14ac:dyDescent="0.5">
      <c r="A11" s="189" t="s">
        <v>169</v>
      </c>
      <c r="B11" s="126"/>
      <c r="C11" s="153"/>
      <c r="D11" s="137"/>
      <c r="E11" s="137"/>
      <c r="F11" s="138"/>
    </row>
    <row r="12" spans="1:6" s="48" customFormat="1" ht="16.149999999999999" thickBot="1" x14ac:dyDescent="0.5">
      <c r="A12" s="189" t="s">
        <v>180</v>
      </c>
      <c r="B12" s="126"/>
      <c r="C12" s="153"/>
      <c r="D12" s="137"/>
      <c r="E12" s="137"/>
      <c r="F12" s="138"/>
    </row>
    <row r="13" spans="1:6" s="48" customFormat="1" ht="16.149999999999999" thickBot="1" x14ac:dyDescent="0.5">
      <c r="A13" s="189" t="s">
        <v>105</v>
      </c>
      <c r="B13" s="126"/>
      <c r="C13" s="153"/>
      <c r="D13" s="137"/>
      <c r="E13" s="137"/>
      <c r="F13" s="138"/>
    </row>
    <row r="14" spans="1:6" s="48" customFormat="1" ht="16.149999999999999" thickBot="1" x14ac:dyDescent="0.5">
      <c r="A14" s="189" t="s">
        <v>131</v>
      </c>
      <c r="B14" s="126"/>
      <c r="C14" s="153"/>
      <c r="D14" s="137"/>
      <c r="E14" s="137"/>
      <c r="F14" s="138"/>
    </row>
    <row r="15" spans="1:6" s="48" customFormat="1" ht="31.9" thickBot="1" x14ac:dyDescent="0.5">
      <c r="A15" s="189" t="s">
        <v>289</v>
      </c>
      <c r="B15" s="126"/>
      <c r="C15" s="158"/>
      <c r="D15" s="137"/>
      <c r="E15" s="137"/>
      <c r="F15" s="91" t="s">
        <v>290</v>
      </c>
    </row>
    <row r="16" spans="1:6" s="48" customFormat="1" ht="15.75" x14ac:dyDescent="0.5">
      <c r="A16" s="182"/>
      <c r="B16" s="149"/>
      <c r="C16" s="149"/>
      <c r="D16" s="137"/>
      <c r="E16" s="137"/>
      <c r="F16" s="148"/>
    </row>
    <row r="17" spans="1:6" s="48" customFormat="1" ht="16.149999999999999" thickBot="1" x14ac:dyDescent="0.5">
      <c r="A17" s="191" t="s">
        <v>280</v>
      </c>
      <c r="B17" s="137"/>
      <c r="C17" s="137"/>
      <c r="D17" s="137"/>
      <c r="E17" s="137"/>
      <c r="F17" s="148"/>
    </row>
    <row r="18" spans="1:6" s="48" customFormat="1" ht="16.149999999999999" thickBot="1" x14ac:dyDescent="0.5">
      <c r="A18" s="192"/>
      <c r="B18" s="193" t="s">
        <v>259</v>
      </c>
      <c r="C18" s="193" t="s">
        <v>35</v>
      </c>
      <c r="D18" s="137"/>
      <c r="E18" s="137"/>
      <c r="F18" s="148"/>
    </row>
    <row r="19" spans="1:6" s="48" customFormat="1" ht="31.9" thickBot="1" x14ac:dyDescent="0.5">
      <c r="A19" s="189" t="s">
        <v>281</v>
      </c>
      <c r="B19" s="194"/>
      <c r="C19" s="195">
        <f>+B19*B35</f>
        <v>0</v>
      </c>
      <c r="D19" s="172"/>
      <c r="E19" s="137"/>
      <c r="F19" s="132" t="s">
        <v>258</v>
      </c>
    </row>
    <row r="20" spans="1:6" s="48" customFormat="1" ht="15.75" x14ac:dyDescent="0.45">
      <c r="A20" s="182"/>
      <c r="B20" s="137"/>
      <c r="C20" s="137"/>
      <c r="D20" s="137"/>
      <c r="E20" s="137"/>
      <c r="F20" s="132"/>
    </row>
    <row r="21" spans="1:6" s="152" customFormat="1" ht="16.149999999999999" thickBot="1" x14ac:dyDescent="0.5">
      <c r="A21" s="176" t="s">
        <v>374</v>
      </c>
      <c r="B21" s="13"/>
      <c r="C21" s="137"/>
      <c r="D21" s="137"/>
      <c r="E21" s="151"/>
      <c r="F21" s="132"/>
    </row>
    <row r="22" spans="1:6" s="152" customFormat="1" ht="16.149999999999999" thickBot="1" x14ac:dyDescent="0.5">
      <c r="A22" s="237"/>
      <c r="B22" s="238" t="s">
        <v>37</v>
      </c>
      <c r="C22" s="239" t="s">
        <v>294</v>
      </c>
      <c r="D22" s="137"/>
      <c r="E22" s="151"/>
      <c r="F22" s="244"/>
    </row>
    <row r="23" spans="1:6" s="152" customFormat="1" ht="47.65" thickBot="1" x14ac:dyDescent="0.5">
      <c r="A23" s="240"/>
      <c r="B23" s="241" t="s">
        <v>253</v>
      </c>
      <c r="C23" s="241" t="s">
        <v>296</v>
      </c>
      <c r="D23" s="137"/>
      <c r="E23" s="151"/>
      <c r="F23" s="134" t="s">
        <v>309</v>
      </c>
    </row>
    <row r="24" spans="1:6" s="152" customFormat="1" ht="16.149999999999999" thickBot="1" x14ac:dyDescent="0.5">
      <c r="A24" s="178" t="s">
        <v>38</v>
      </c>
      <c r="B24" s="242"/>
      <c r="C24" s="242"/>
      <c r="D24" s="137"/>
      <c r="E24" s="151"/>
      <c r="F24" s="132"/>
    </row>
    <row r="25" spans="1:6" s="152" customFormat="1" ht="16.149999999999999" thickBot="1" x14ac:dyDescent="0.5">
      <c r="A25" s="178" t="s">
        <v>292</v>
      </c>
      <c r="B25" s="242"/>
      <c r="C25" s="242"/>
      <c r="D25" s="137"/>
      <c r="E25" s="151"/>
      <c r="F25" s="132"/>
    </row>
    <row r="26" spans="1:6" s="152" customFormat="1" ht="16.149999999999999" thickBot="1" x14ac:dyDescent="0.5">
      <c r="A26" s="178" t="s">
        <v>39</v>
      </c>
      <c r="B26" s="242"/>
      <c r="C26" s="242"/>
      <c r="D26" s="137"/>
      <c r="E26" s="151"/>
      <c r="F26" s="132"/>
    </row>
    <row r="27" spans="1:6" s="152" customFormat="1" ht="16.149999999999999" thickBot="1" x14ac:dyDescent="0.5">
      <c r="A27" s="178" t="s">
        <v>40</v>
      </c>
      <c r="B27" s="242"/>
      <c r="C27" s="242"/>
      <c r="D27" s="137"/>
      <c r="E27" s="151"/>
      <c r="F27" s="132"/>
    </row>
    <row r="28" spans="1:6" s="152" customFormat="1" ht="31.9" thickBot="1" x14ac:dyDescent="0.5">
      <c r="A28" s="178" t="s">
        <v>291</v>
      </c>
      <c r="B28" s="242"/>
      <c r="C28" s="260"/>
      <c r="D28" s="137"/>
      <c r="E28" s="151"/>
      <c r="F28" s="132"/>
    </row>
    <row r="29" spans="1:6" s="152" customFormat="1" ht="16.149999999999999" thickBot="1" x14ac:dyDescent="0.5">
      <c r="A29" s="178" t="s">
        <v>185</v>
      </c>
      <c r="B29" s="243"/>
      <c r="C29" s="243"/>
      <c r="D29" s="137"/>
      <c r="E29" s="151"/>
      <c r="F29" s="125" t="s">
        <v>293</v>
      </c>
    </row>
    <row r="30" spans="1:6" s="152" customFormat="1" ht="31.9" thickBot="1" x14ac:dyDescent="0.5">
      <c r="A30" s="196" t="s">
        <v>186</v>
      </c>
      <c r="B30" s="197"/>
      <c r="C30" s="197"/>
      <c r="D30" s="151"/>
      <c r="E30" s="151"/>
      <c r="F30" s="132"/>
    </row>
    <row r="31" spans="1:6" s="152" customFormat="1" ht="16.149999999999999" thickBot="1" x14ac:dyDescent="0.5">
      <c r="A31" s="196" t="s">
        <v>310</v>
      </c>
      <c r="B31" s="197"/>
      <c r="C31" s="197"/>
      <c r="D31" s="151"/>
      <c r="E31" s="151"/>
      <c r="F31" s="132"/>
    </row>
    <row r="32" spans="1:6" s="152" customFormat="1" ht="16.149999999999999" thickBot="1" x14ac:dyDescent="0.5">
      <c r="A32" s="196" t="s">
        <v>41</v>
      </c>
      <c r="B32" s="197"/>
      <c r="C32" s="197"/>
      <c r="D32" s="151"/>
      <c r="E32" s="151"/>
      <c r="F32" s="132"/>
    </row>
    <row r="33" spans="1:6" s="152" customFormat="1" ht="16.149999999999999" thickBot="1" x14ac:dyDescent="0.5">
      <c r="A33" s="196" t="s">
        <v>42</v>
      </c>
      <c r="B33" s="197"/>
      <c r="C33" s="197"/>
      <c r="D33" s="151"/>
      <c r="E33" s="151"/>
      <c r="F33" s="132"/>
    </row>
    <row r="34" spans="1:6" s="152" customFormat="1" ht="16.149999999999999" thickBot="1" x14ac:dyDescent="0.5">
      <c r="A34" s="196" t="s">
        <v>43</v>
      </c>
      <c r="B34" s="197"/>
      <c r="C34" s="260"/>
      <c r="D34" s="151"/>
      <c r="E34" s="151"/>
      <c r="F34" s="132"/>
    </row>
    <row r="35" spans="1:6" s="152" customFormat="1" ht="16.149999999999999" thickBot="1" x14ac:dyDescent="0.5">
      <c r="A35" s="198" t="s">
        <v>24</v>
      </c>
      <c r="B35" s="199">
        <f>SUM(B23:B34)-B28-B25</f>
        <v>0</v>
      </c>
      <c r="C35" s="199"/>
      <c r="D35" s="151"/>
      <c r="E35" s="151"/>
      <c r="F35" s="132"/>
    </row>
    <row r="36" spans="1:6" s="152" customFormat="1" ht="15.75" x14ac:dyDescent="0.45">
      <c r="A36" s="200" t="s">
        <v>254</v>
      </c>
      <c r="B36" t="str">
        <f>+IF(B35='Tabell 1-9 til pris'!B11," ","Advarsel: Premiereserven matcher ikke premiereserven i Tabell 2")</f>
        <v xml:space="preserve"> </v>
      </c>
      <c r="C36" t="str">
        <f>+IF(B35='Tabell 1-9 til pris'!C11," ","Advarsel: Premiereserven matcher ikke premiereserven i Tabell 2")</f>
        <v xml:space="preserve"> </v>
      </c>
      <c r="D36" s="151"/>
      <c r="E36" s="151"/>
      <c r="F36" s="132"/>
    </row>
    <row r="37" spans="1:6" s="48" customFormat="1" ht="15.75" x14ac:dyDescent="0.45">
      <c r="A37" s="182"/>
      <c r="B37" s="137"/>
      <c r="C37" s="137"/>
      <c r="D37" s="151"/>
      <c r="E37" s="151"/>
      <c r="F37" s="132"/>
    </row>
    <row r="38" spans="1:6" ht="16.149999999999999" thickBot="1" x14ac:dyDescent="0.5">
      <c r="A38" s="183" t="s">
        <v>175</v>
      </c>
      <c r="B38" s="140"/>
      <c r="F38" s="132"/>
    </row>
    <row r="39" spans="1:6" ht="31.9" thickBot="1" x14ac:dyDescent="0.5">
      <c r="A39" s="180"/>
      <c r="B39" s="141" t="s">
        <v>47</v>
      </c>
      <c r="C39" s="141" t="s">
        <v>295</v>
      </c>
      <c r="D39" s="141" t="s">
        <v>23</v>
      </c>
      <c r="F39" s="132"/>
    </row>
    <row r="40" spans="1:6" ht="31.9" thickBot="1" x14ac:dyDescent="0.5">
      <c r="A40" s="181" t="s">
        <v>361</v>
      </c>
      <c r="B40" s="59"/>
      <c r="C40" s="142"/>
      <c r="D40" s="60">
        <f>+B40*B14</f>
        <v>0</v>
      </c>
      <c r="F40" s="132"/>
    </row>
    <row r="41" spans="1:6" ht="47.65" thickBot="1" x14ac:dyDescent="0.5">
      <c r="A41" s="181" t="s">
        <v>379</v>
      </c>
      <c r="B41" s="142"/>
      <c r="C41" s="59"/>
      <c r="D41" s="60">
        <f>+C41*B35</f>
        <v>0</v>
      </c>
      <c r="E41" s="154"/>
      <c r="F41" s="132"/>
    </row>
    <row r="42" spans="1:6" ht="31.9" thickBot="1" x14ac:dyDescent="0.5">
      <c r="A42" s="181" t="s">
        <v>380</v>
      </c>
      <c r="B42" s="59"/>
      <c r="C42" s="142"/>
      <c r="D42" s="60">
        <f>+B42*B14</f>
        <v>0</v>
      </c>
      <c r="F42" s="132"/>
    </row>
    <row r="43" spans="1:6" ht="128.65" thickBot="1" x14ac:dyDescent="0.5">
      <c r="A43" s="181" t="s">
        <v>328</v>
      </c>
      <c r="B43" s="248"/>
      <c r="C43" s="155"/>
      <c r="D43" s="156"/>
      <c r="F43" s="28" t="s">
        <v>390</v>
      </c>
    </row>
    <row r="44" spans="1:6" ht="43.15" thickBot="1" x14ac:dyDescent="0.5">
      <c r="A44" s="182" t="s">
        <v>326</v>
      </c>
      <c r="B44" s="248"/>
      <c r="C44" s="155"/>
      <c r="D44" s="156"/>
      <c r="F44" s="28" t="s">
        <v>329</v>
      </c>
    </row>
    <row r="45" spans="1:6" s="150" customFormat="1" ht="47.65" thickBot="1" x14ac:dyDescent="0.5">
      <c r="A45" s="201" t="s">
        <v>381</v>
      </c>
      <c r="B45" s="59"/>
      <c r="C45" s="142"/>
      <c r="D45" s="60">
        <f>+B45*B14</f>
        <v>0</v>
      </c>
      <c r="E45" s="154"/>
      <c r="F45" s="28"/>
    </row>
    <row r="46" spans="1:6" x14ac:dyDescent="0.45">
      <c r="A46" s="137" t="s">
        <v>113</v>
      </c>
      <c r="F46" s="132"/>
    </row>
    <row r="47" spans="1:6" x14ac:dyDescent="0.45">
      <c r="A47" s="137"/>
      <c r="F47" s="132"/>
    </row>
    <row r="48" spans="1:6" ht="16.149999999999999" thickBot="1" x14ac:dyDescent="0.5">
      <c r="A48" s="183" t="s">
        <v>140</v>
      </c>
      <c r="B48" s="140"/>
      <c r="F48" s="132"/>
    </row>
    <row r="49" spans="1:6" ht="16.149999999999999" thickBot="1" x14ac:dyDescent="0.5">
      <c r="A49" s="180"/>
      <c r="B49" s="141" t="s">
        <v>115</v>
      </c>
      <c r="F49" s="134" t="s">
        <v>126</v>
      </c>
    </row>
    <row r="50" spans="1:6" ht="16.149999999999999" thickBot="1" x14ac:dyDescent="0.5">
      <c r="A50" s="181" t="s">
        <v>236</v>
      </c>
      <c r="B50" s="99"/>
      <c r="F50" s="132"/>
    </row>
    <row r="51" spans="1:6" x14ac:dyDescent="0.45">
      <c r="A51" s="137" t="s">
        <v>142</v>
      </c>
      <c r="F51" s="132"/>
    </row>
    <row r="52" spans="1:6" x14ac:dyDescent="0.45">
      <c r="A52" s="137"/>
      <c r="F52" s="132"/>
    </row>
    <row r="53" spans="1:6" ht="15.75" x14ac:dyDescent="0.45">
      <c r="A53" s="182"/>
      <c r="B53" s="143"/>
      <c r="C53" s="143"/>
      <c r="F53" s="132"/>
    </row>
    <row r="54" spans="1:6" ht="16.149999999999999" thickBot="1" x14ac:dyDescent="0.5">
      <c r="A54" s="176" t="s">
        <v>312</v>
      </c>
      <c r="F54" s="132"/>
    </row>
    <row r="55" spans="1:6" ht="33.75" customHeight="1" thickBot="1" x14ac:dyDescent="0.5">
      <c r="A55" s="177"/>
      <c r="B55" s="133" t="s">
        <v>166</v>
      </c>
      <c r="D55" s="154"/>
      <c r="F55" s="28" t="s">
        <v>238</v>
      </c>
    </row>
    <row r="56" spans="1:6" ht="16.149999999999999" thickBot="1" x14ac:dyDescent="0.5">
      <c r="A56" s="178" t="s">
        <v>29</v>
      </c>
      <c r="B56" s="98"/>
      <c r="F56" s="132"/>
    </row>
    <row r="57" spans="1:6" ht="16.149999999999999" thickBot="1" x14ac:dyDescent="0.5">
      <c r="A57" s="178" t="s">
        <v>30</v>
      </c>
      <c r="B57" s="98"/>
      <c r="F57" s="132"/>
    </row>
    <row r="58" spans="1:6" ht="16.149999999999999" thickBot="1" x14ac:dyDescent="0.5">
      <c r="A58" s="178" t="s">
        <v>31</v>
      </c>
      <c r="B58" s="98"/>
      <c r="F58" s="132"/>
    </row>
    <row r="59" spans="1:6" ht="16.149999999999999" thickBot="1" x14ac:dyDescent="0.5">
      <c r="A59" s="178" t="s">
        <v>32</v>
      </c>
      <c r="B59" s="98"/>
      <c r="F59" s="132"/>
    </row>
    <row r="60" spans="1:6" ht="16.149999999999999" thickBot="1" x14ac:dyDescent="0.5">
      <c r="A60" s="184" t="s">
        <v>33</v>
      </c>
      <c r="B60" s="102">
        <f>SUM(B56:B59)</f>
        <v>0</v>
      </c>
      <c r="F60" s="132" t="s">
        <v>237</v>
      </c>
    </row>
    <row r="61" spans="1:6" s="48" customFormat="1" ht="15.75" x14ac:dyDescent="0.45">
      <c r="A61" s="31" t="s">
        <v>194</v>
      </c>
      <c r="B61" s="136"/>
      <c r="C61" s="137"/>
      <c r="D61" s="137"/>
      <c r="E61" s="137"/>
      <c r="F61" s="138"/>
    </row>
    <row r="62" spans="1:6" s="48" customFormat="1" ht="15.75" x14ac:dyDescent="0.45">
      <c r="A62" s="31"/>
      <c r="B62" s="136"/>
      <c r="C62" s="137"/>
      <c r="D62" s="137"/>
      <c r="E62" s="137"/>
      <c r="F62" s="138"/>
    </row>
    <row r="63" spans="1:6" ht="16.149999999999999" thickBot="1" x14ac:dyDescent="0.5">
      <c r="A63" s="176" t="s">
        <v>389</v>
      </c>
      <c r="F63" s="132"/>
    </row>
    <row r="64" spans="1:6" ht="16.149999999999999" thickBot="1" x14ac:dyDescent="0.5">
      <c r="A64" s="180"/>
      <c r="B64" s="139" t="s">
        <v>109</v>
      </c>
      <c r="C64" s="133" t="s">
        <v>103</v>
      </c>
      <c r="F64" s="132"/>
    </row>
    <row r="65" spans="1:7" ht="31.9" thickBot="1" x14ac:dyDescent="0.5">
      <c r="A65" s="181" t="s">
        <v>170</v>
      </c>
      <c r="B65" s="59"/>
      <c r="C65" s="71">
        <f>+B65*$B$14</f>
        <v>0</v>
      </c>
      <c r="F65" s="132" t="s">
        <v>288</v>
      </c>
    </row>
    <row r="66" spans="1:7" ht="31.9" thickBot="1" x14ac:dyDescent="0.5">
      <c r="A66" s="181" t="s">
        <v>171</v>
      </c>
      <c r="B66" s="59"/>
      <c r="C66" s="71">
        <f t="shared" ref="C66" si="0">+B66*$B$14</f>
        <v>0</v>
      </c>
      <c r="F66" s="132"/>
    </row>
    <row r="67" spans="1:7" ht="31.9" thickBot="1" x14ac:dyDescent="0.5">
      <c r="A67" s="181" t="s">
        <v>257</v>
      </c>
      <c r="B67" s="59"/>
      <c r="C67" s="71">
        <f>+B67*$B$14</f>
        <v>0</v>
      </c>
      <c r="F67" s="132"/>
    </row>
    <row r="68" spans="1:7" ht="57.4" thickBot="1" x14ac:dyDescent="0.5">
      <c r="A68" s="181" t="s">
        <v>284</v>
      </c>
      <c r="B68" s="222"/>
      <c r="C68" s="157">
        <f>+B68*(B11+B12+B13)</f>
        <v>0</v>
      </c>
      <c r="D68" s="154"/>
      <c r="F68" s="134" t="s">
        <v>311</v>
      </c>
      <c r="G68" s="174"/>
    </row>
    <row r="69" spans="1:7" ht="96" customHeight="1" thickBot="1" x14ac:dyDescent="0.5">
      <c r="A69" s="181" t="s">
        <v>173</v>
      </c>
      <c r="B69" s="222"/>
      <c r="C69" s="60">
        <f>+B69*B14</f>
        <v>0</v>
      </c>
      <c r="F69" s="134" t="s">
        <v>375</v>
      </c>
      <c r="G69" s="174"/>
    </row>
    <row r="70" spans="1:7" ht="15.75" x14ac:dyDescent="0.45">
      <c r="A70" s="137" t="s">
        <v>113</v>
      </c>
      <c r="B70" s="136"/>
      <c r="C70" s="137"/>
      <c r="D70" s="137"/>
      <c r="F70" s="132"/>
    </row>
    <row r="71" spans="1:7" x14ac:dyDescent="0.45">
      <c r="A71" s="75"/>
      <c r="F71" s="132"/>
    </row>
    <row r="72" spans="1:7" ht="16.149999999999999" thickBot="1" x14ac:dyDescent="0.5">
      <c r="A72" s="176" t="s">
        <v>376</v>
      </c>
      <c r="F72" s="132"/>
    </row>
    <row r="73" spans="1:7" ht="16.149999999999999" thickBot="1" x14ac:dyDescent="0.5">
      <c r="A73" s="180"/>
      <c r="B73" s="139" t="s">
        <v>104</v>
      </c>
      <c r="C73" s="133" t="s">
        <v>103</v>
      </c>
      <c r="F73" s="132"/>
    </row>
    <row r="74" spans="1:7" ht="16.149999999999999" thickBot="1" x14ac:dyDescent="0.5">
      <c r="A74" s="181" t="s">
        <v>172</v>
      </c>
      <c r="B74" s="33"/>
      <c r="C74" s="60">
        <f>+B74*(B11+B13)</f>
        <v>0</v>
      </c>
      <c r="D74" s="154"/>
      <c r="F74" s="132" t="s">
        <v>285</v>
      </c>
    </row>
    <row r="75" spans="1:7" ht="15.75" x14ac:dyDescent="0.45">
      <c r="A75" s="31" t="s">
        <v>266</v>
      </c>
      <c r="B75" s="136"/>
      <c r="C75" s="137"/>
      <c r="D75" s="137"/>
      <c r="F75" s="132"/>
    </row>
    <row r="76" spans="1:7" ht="15.75" x14ac:dyDescent="0.45">
      <c r="A76" s="31" t="s">
        <v>283</v>
      </c>
      <c r="B76" s="136"/>
      <c r="C76" s="137" t="s">
        <v>25</v>
      </c>
      <c r="D76" s="137" t="s">
        <v>25</v>
      </c>
      <c r="F76" s="132"/>
    </row>
    <row r="77" spans="1:7" ht="15.75" x14ac:dyDescent="0.45">
      <c r="A77" s="31"/>
      <c r="B77" s="136"/>
      <c r="C77" s="137"/>
      <c r="D77" s="137"/>
      <c r="F77" s="132"/>
    </row>
    <row r="78" spans="1:7" ht="16.149999999999999" thickBot="1" x14ac:dyDescent="0.5">
      <c r="A78" s="176" t="s">
        <v>377</v>
      </c>
      <c r="B78" s="144"/>
      <c r="F78" s="132"/>
    </row>
    <row r="79" spans="1:7" ht="31.9" thickBot="1" x14ac:dyDescent="0.5">
      <c r="A79" s="180"/>
      <c r="B79" s="139" t="s">
        <v>250</v>
      </c>
      <c r="C79" s="139" t="s">
        <v>35</v>
      </c>
      <c r="F79" s="132"/>
    </row>
    <row r="80" spans="1:7" s="81" customFormat="1" ht="16.149999999999999" thickBot="1" x14ac:dyDescent="0.5">
      <c r="A80" s="84" t="s">
        <v>51</v>
      </c>
      <c r="B80" s="82"/>
      <c r="C80" s="83">
        <f>+B80*(D40+D41+D42+D43+D45)</f>
        <v>0</v>
      </c>
      <c r="D80" s="159"/>
      <c r="F80" s="85"/>
      <c r="G80" s="88"/>
    </row>
    <row r="81" spans="1:6" ht="16.149999999999999" thickBot="1" x14ac:dyDescent="0.5">
      <c r="A81" s="184" t="s">
        <v>24</v>
      </c>
      <c r="B81" s="145"/>
      <c r="C81" s="101">
        <f>SUM(C80:C80)</f>
        <v>0</v>
      </c>
      <c r="F81" s="132"/>
    </row>
    <row r="82" spans="1:6" ht="16.149999999999999" thickBot="1" x14ac:dyDescent="0.5">
      <c r="A82" s="31"/>
      <c r="B82" s="136"/>
      <c r="C82" s="137"/>
      <c r="D82" s="137"/>
      <c r="F82" s="132"/>
    </row>
    <row r="83" spans="1:6" ht="16.149999999999999" thickBot="1" x14ac:dyDescent="0.5">
      <c r="A83" s="176" t="s">
        <v>378</v>
      </c>
      <c r="B83" s="146"/>
      <c r="C83" s="80" t="s">
        <v>230</v>
      </c>
      <c r="F83" s="132"/>
    </row>
    <row r="84" spans="1:6" ht="28.9" thickBot="1" x14ac:dyDescent="0.5">
      <c r="A84" s="185"/>
      <c r="B84" s="139" t="s">
        <v>109</v>
      </c>
      <c r="C84" s="139" t="s">
        <v>35</v>
      </c>
      <c r="F84" s="134" t="s">
        <v>196</v>
      </c>
    </row>
    <row r="85" spans="1:6" ht="16.149999999999999" thickBot="1" x14ac:dyDescent="0.5">
      <c r="A85" s="186" t="s">
        <v>144</v>
      </c>
      <c r="B85" s="98"/>
      <c r="C85" s="62">
        <f>+IF(C83="KLP",B85*(B15+C19*3/4),0)</f>
        <v>0</v>
      </c>
      <c r="D85" s="159"/>
      <c r="F85" s="132"/>
    </row>
    <row r="86" spans="1:6" ht="16.149999999999999" thickBot="1" x14ac:dyDescent="0.5">
      <c r="A86" s="178" t="s">
        <v>114</v>
      </c>
      <c r="B86" s="98"/>
      <c r="C86" s="62">
        <f>+IF(C83="KLP",B86*(B15+C19*3/4),0)</f>
        <v>0</v>
      </c>
      <c r="D86" s="159"/>
      <c r="F86" s="132"/>
    </row>
    <row r="87" spans="1:6" ht="16.149999999999999" thickBot="1" x14ac:dyDescent="0.5">
      <c r="A87" s="184" t="s">
        <v>34</v>
      </c>
      <c r="B87" s="102">
        <f>+B85-B86</f>
        <v>0</v>
      </c>
      <c r="C87" s="101">
        <f>C85-C86</f>
        <v>0</v>
      </c>
      <c r="F87" s="132"/>
    </row>
    <row r="88" spans="1:6" x14ac:dyDescent="0.45">
      <c r="A88" s="187" t="s">
        <v>264</v>
      </c>
      <c r="B88" s="137"/>
      <c r="C88" s="137"/>
    </row>
    <row r="90" spans="1:6" ht="15.75" x14ac:dyDescent="0.45">
      <c r="A90" s="75"/>
      <c r="B90" s="144"/>
    </row>
    <row r="98" spans="3:3" hidden="1" x14ac:dyDescent="0.45">
      <c r="C98" s="75" t="s">
        <v>230</v>
      </c>
    </row>
    <row r="99" spans="3:3" hidden="1" x14ac:dyDescent="0.45">
      <c r="C99" s="75" t="s">
        <v>228</v>
      </c>
    </row>
    <row r="100" spans="3:3" hidden="1" x14ac:dyDescent="0.45">
      <c r="C100" s="75" t="s">
        <v>229</v>
      </c>
    </row>
  </sheetData>
  <sheetProtection algorithmName="SHA-512" hashValue="nh2WxWE6HcgLh5A+mDjiW2VcveyTZC7Zk5Z27QATuFCCwUuO8YAKdavOUfUtPtEiI7j/FL+k34chRRe+QUW0pQ==" saltValue="rDsifGCT9cdwQdZ9A+UCwQ==" spinCount="100000" sheet="1" objects="1" scenarios="1"/>
  <dataValidations count="1">
    <dataValidation type="list" allowBlank="1" showInputMessage="1" showErrorMessage="1" sqref="C83" xr:uid="{CAC97D62-79AD-4D45-9821-8AB9EAEAC991}">
      <formula1>$C$98:$C$100</formula1>
    </dataValidation>
  </dataValidation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L1048570"/>
  <sheetViews>
    <sheetView showGridLines="0" zoomScaleNormal="100" workbookViewId="0">
      <pane xSplit="1" ySplit="5" topLeftCell="B12" activePane="bottomRight" state="frozen"/>
      <selection pane="topRight" activeCell="B1" sqref="B1"/>
      <selection pane="bottomLeft" activeCell="A6" sqref="A6"/>
      <selection pane="bottomRight" activeCell="G13" sqref="G13"/>
    </sheetView>
  </sheetViews>
  <sheetFormatPr baseColWidth="10" defaultColWidth="11.3984375" defaultRowHeight="14.25" x14ac:dyDescent="0.45"/>
  <cols>
    <col min="1" max="1" width="5.1328125" style="75" customWidth="1"/>
    <col min="2" max="2" width="52.73046875" style="75" customWidth="1"/>
    <col min="3" max="3" width="21.3984375" style="75" customWidth="1"/>
    <col min="4" max="4" width="21.3984375" style="111" customWidth="1"/>
    <col min="5" max="5" width="28.59765625" style="75" customWidth="1"/>
    <col min="6" max="6" width="43.59765625" style="75" customWidth="1"/>
    <col min="7" max="7" width="58" style="75" customWidth="1"/>
    <col min="8" max="16384" width="11.3984375" style="75"/>
  </cols>
  <sheetData>
    <row r="1" spans="1:8" ht="21" x14ac:dyDescent="0.45">
      <c r="A1" s="74" t="s">
        <v>101</v>
      </c>
      <c r="F1" s="112" t="s">
        <v>226</v>
      </c>
      <c r="G1" s="113"/>
    </row>
    <row r="2" spans="1:8" ht="21" x14ac:dyDescent="0.45">
      <c r="A2" s="87" t="s">
        <v>201</v>
      </c>
      <c r="B2" s="87" t="s">
        <v>202</v>
      </c>
      <c r="C2" s="87" t="s">
        <v>203</v>
      </c>
      <c r="D2" s="87" t="s">
        <v>204</v>
      </c>
      <c r="E2" s="87" t="s">
        <v>205</v>
      </c>
      <c r="F2" s="87" t="s">
        <v>206</v>
      </c>
      <c r="G2" s="113"/>
    </row>
    <row r="3" spans="1:8" x14ac:dyDescent="0.45">
      <c r="B3" s="258" t="s">
        <v>1</v>
      </c>
      <c r="C3" s="258"/>
      <c r="D3" s="258"/>
      <c r="E3" s="105" t="s">
        <v>7</v>
      </c>
      <c r="F3" s="114" t="s">
        <v>13</v>
      </c>
      <c r="G3" s="115" t="s">
        <v>176</v>
      </c>
    </row>
    <row r="4" spans="1:8" ht="28.5" x14ac:dyDescent="0.45">
      <c r="B4" s="255" t="s">
        <v>2</v>
      </c>
      <c r="C4" s="255" t="s">
        <v>26</v>
      </c>
      <c r="D4" s="255" t="s">
        <v>6</v>
      </c>
      <c r="E4" s="106" t="s">
        <v>382</v>
      </c>
      <c r="F4" s="256" t="s">
        <v>178</v>
      </c>
      <c r="G4" s="116"/>
    </row>
    <row r="5" spans="1:8" s="92" customFormat="1" ht="39" customHeight="1" x14ac:dyDescent="0.45">
      <c r="B5" s="255"/>
      <c r="C5" s="255"/>
      <c r="D5" s="255"/>
      <c r="E5" s="90"/>
      <c r="F5" s="256"/>
      <c r="G5" s="116"/>
    </row>
    <row r="6" spans="1:8" ht="15.75" x14ac:dyDescent="0.45">
      <c r="A6" s="76" t="s">
        <v>53</v>
      </c>
      <c r="B6" s="93" t="s">
        <v>297</v>
      </c>
      <c r="C6" s="117"/>
      <c r="D6" s="110"/>
      <c r="E6" s="107"/>
      <c r="F6" s="118"/>
      <c r="G6" s="119"/>
    </row>
    <row r="8" spans="1:8" ht="31.5" x14ac:dyDescent="0.45">
      <c r="A8" s="78" t="s">
        <v>137</v>
      </c>
      <c r="B8" s="1" t="s">
        <v>0</v>
      </c>
      <c r="C8" s="1" t="s">
        <v>8</v>
      </c>
      <c r="D8" s="120" t="s">
        <v>160</v>
      </c>
      <c r="E8" s="108" t="s">
        <v>161</v>
      </c>
      <c r="F8" s="121"/>
      <c r="G8" s="116"/>
    </row>
    <row r="9" spans="1:8" ht="185.25" x14ac:dyDescent="0.45">
      <c r="A9" s="77" t="s">
        <v>220</v>
      </c>
      <c r="B9" s="1" t="s">
        <v>127</v>
      </c>
      <c r="C9" s="1" t="s">
        <v>8</v>
      </c>
      <c r="D9" s="120" t="s">
        <v>160</v>
      </c>
      <c r="E9" s="108"/>
      <c r="F9" s="121"/>
      <c r="G9" s="125" t="s">
        <v>383</v>
      </c>
    </row>
    <row r="10" spans="1:8" ht="15.75" x14ac:dyDescent="0.45">
      <c r="A10" s="79" t="s">
        <v>25</v>
      </c>
      <c r="B10" s="94" t="s">
        <v>83</v>
      </c>
      <c r="C10" s="122"/>
      <c r="D10" s="123"/>
      <c r="E10" s="109"/>
      <c r="F10" s="124"/>
      <c r="G10" s="125"/>
    </row>
    <row r="11" spans="1:8" ht="85.5" x14ac:dyDescent="0.45">
      <c r="A11" s="77" t="s">
        <v>212</v>
      </c>
      <c r="B11" s="1" t="s">
        <v>210</v>
      </c>
      <c r="C11" s="1" t="s">
        <v>8</v>
      </c>
      <c r="D11" s="120" t="s">
        <v>158</v>
      </c>
      <c r="E11" s="108"/>
      <c r="F11" s="124"/>
      <c r="G11" s="125" t="s">
        <v>239</v>
      </c>
    </row>
    <row r="12" spans="1:8" ht="57" x14ac:dyDescent="0.45">
      <c r="A12" s="77" t="s">
        <v>182</v>
      </c>
      <c r="B12" s="1" t="s">
        <v>269</v>
      </c>
      <c r="C12" s="1" t="s">
        <v>8</v>
      </c>
      <c r="D12" s="120" t="s">
        <v>158</v>
      </c>
      <c r="E12" s="108"/>
      <c r="F12" s="124"/>
      <c r="G12" s="125" t="s">
        <v>384</v>
      </c>
    </row>
    <row r="13" spans="1:8" ht="99.75" x14ac:dyDescent="0.45">
      <c r="A13" s="77" t="s">
        <v>193</v>
      </c>
      <c r="B13" s="1" t="s">
        <v>393</v>
      </c>
      <c r="C13" s="1" t="s">
        <v>8</v>
      </c>
      <c r="D13" s="120" t="s">
        <v>158</v>
      </c>
      <c r="E13" s="108"/>
      <c r="F13" s="124"/>
      <c r="G13" s="125" t="s">
        <v>392</v>
      </c>
    </row>
    <row r="14" spans="1:8" ht="85.5" x14ac:dyDescent="0.45">
      <c r="A14" s="77" t="s">
        <v>213</v>
      </c>
      <c r="B14" s="1" t="s">
        <v>277</v>
      </c>
      <c r="C14" s="1" t="s">
        <v>8</v>
      </c>
      <c r="D14" s="120" t="s">
        <v>158</v>
      </c>
      <c r="E14" s="108"/>
      <c r="F14" s="124"/>
      <c r="G14" s="125" t="s">
        <v>331</v>
      </c>
    </row>
    <row r="15" spans="1:8" s="171" customFormat="1" ht="57" x14ac:dyDescent="0.45">
      <c r="A15" s="77" t="s">
        <v>214</v>
      </c>
      <c r="B15" s="1" t="s">
        <v>300</v>
      </c>
      <c r="C15" s="1" t="s">
        <v>8</v>
      </c>
      <c r="D15" s="120" t="s">
        <v>158</v>
      </c>
      <c r="E15" s="108"/>
      <c r="F15" s="124"/>
      <c r="G15" s="125" t="s">
        <v>332</v>
      </c>
      <c r="H15" s="75"/>
    </row>
    <row r="16" spans="1:8" s="171" customFormat="1" ht="57" x14ac:dyDescent="0.45">
      <c r="A16" s="166" t="s">
        <v>221</v>
      </c>
      <c r="B16" s="167" t="s">
        <v>301</v>
      </c>
      <c r="C16" s="167" t="s">
        <v>8</v>
      </c>
      <c r="D16" s="168" t="s">
        <v>158</v>
      </c>
      <c r="E16" s="108"/>
      <c r="F16" s="169"/>
      <c r="G16" s="170" t="s">
        <v>385</v>
      </c>
    </row>
    <row r="17" spans="1:142" s="165" customFormat="1" ht="63" x14ac:dyDescent="0.45">
      <c r="A17" s="166" t="s">
        <v>222</v>
      </c>
      <c r="B17" s="167" t="s">
        <v>302</v>
      </c>
      <c r="C17" s="167" t="s">
        <v>8</v>
      </c>
      <c r="D17" s="168" t="s">
        <v>158</v>
      </c>
      <c r="E17" s="108"/>
      <c r="F17" s="169"/>
      <c r="G17" s="170" t="s">
        <v>386</v>
      </c>
      <c r="H17" s="171"/>
      <c r="I17" s="171"/>
      <c r="J17" s="171"/>
      <c r="K17" s="171"/>
      <c r="L17" s="171"/>
      <c r="M17" s="171"/>
      <c r="N17" s="171"/>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171"/>
      <c r="AU17" s="171"/>
      <c r="AV17" s="171"/>
      <c r="AW17" s="171"/>
      <c r="AX17" s="171"/>
      <c r="AY17" s="171"/>
      <c r="AZ17" s="171"/>
      <c r="BA17" s="171"/>
      <c r="BB17" s="171"/>
      <c r="BC17" s="171"/>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c r="CG17" s="171"/>
      <c r="CH17" s="171"/>
      <c r="CI17" s="171"/>
      <c r="CJ17" s="171"/>
      <c r="CK17" s="171"/>
      <c r="CL17" s="171"/>
      <c r="CM17" s="171"/>
      <c r="CN17" s="171"/>
      <c r="CO17" s="171"/>
      <c r="CP17" s="171"/>
    </row>
    <row r="18" spans="1:142" ht="57" x14ac:dyDescent="0.45">
      <c r="A18" s="79" t="s">
        <v>25</v>
      </c>
      <c r="B18" s="94" t="s">
        <v>84</v>
      </c>
      <c r="C18" s="122"/>
      <c r="D18" s="123"/>
      <c r="E18" s="109"/>
      <c r="F18" s="124"/>
      <c r="G18" s="125" t="s">
        <v>252</v>
      </c>
      <c r="I18" s="171"/>
      <c r="J18" s="171"/>
      <c r="K18" s="171"/>
      <c r="L18" s="171"/>
      <c r="M18" s="171"/>
      <c r="N18" s="171"/>
      <c r="O18" s="171"/>
      <c r="P18" s="171"/>
      <c r="Q18" s="171"/>
      <c r="R18" s="171"/>
      <c r="S18" s="171"/>
      <c r="T18" s="171"/>
      <c r="U18" s="171"/>
      <c r="V18" s="171"/>
      <c r="W18" s="171"/>
      <c r="X18" s="171"/>
      <c r="Y18" s="171"/>
      <c r="Z18" s="171"/>
      <c r="AA18" s="171"/>
      <c r="AB18" s="171"/>
      <c r="AC18" s="171"/>
      <c r="AD18" s="171"/>
      <c r="AE18" s="171"/>
      <c r="AF18" s="171"/>
      <c r="AG18" s="171"/>
      <c r="AH18" s="171"/>
      <c r="AI18" s="171"/>
      <c r="AJ18" s="171"/>
      <c r="AK18" s="171"/>
      <c r="AL18" s="171"/>
      <c r="AM18" s="171"/>
      <c r="AN18" s="171"/>
      <c r="AO18" s="171"/>
      <c r="AP18" s="171"/>
      <c r="AQ18" s="171"/>
      <c r="AR18" s="171"/>
      <c r="AS18" s="171"/>
      <c r="AT18" s="171"/>
      <c r="AU18" s="171"/>
      <c r="AV18" s="171"/>
      <c r="AW18" s="171"/>
      <c r="AX18" s="171"/>
      <c r="AY18" s="171"/>
      <c r="AZ18" s="171"/>
      <c r="BA18" s="171"/>
      <c r="BB18" s="171"/>
      <c r="BC18" s="171"/>
      <c r="BD18" s="171"/>
      <c r="BE18" s="171"/>
      <c r="BF18" s="171"/>
      <c r="BG18" s="171"/>
      <c r="BH18" s="171"/>
      <c r="BI18" s="171"/>
      <c r="BJ18" s="171"/>
      <c r="BK18" s="171"/>
      <c r="BL18" s="171"/>
      <c r="BM18" s="171"/>
      <c r="BN18" s="171"/>
      <c r="BO18" s="171"/>
      <c r="BP18" s="171"/>
      <c r="BQ18" s="171"/>
      <c r="BR18" s="171"/>
      <c r="BS18" s="171"/>
      <c r="BT18" s="171"/>
      <c r="BU18" s="171"/>
      <c r="BV18" s="171"/>
      <c r="BW18" s="171"/>
      <c r="BX18" s="171"/>
      <c r="BY18" s="171"/>
      <c r="BZ18" s="171"/>
      <c r="CA18" s="171"/>
      <c r="CB18" s="171"/>
      <c r="CC18" s="171"/>
      <c r="CD18" s="171"/>
      <c r="CE18" s="171"/>
      <c r="CF18" s="171"/>
      <c r="CG18" s="171"/>
      <c r="CH18" s="171"/>
      <c r="CI18" s="171"/>
      <c r="CJ18" s="171"/>
      <c r="CK18" s="171"/>
      <c r="CL18" s="171"/>
      <c r="CM18" s="171"/>
      <c r="CN18" s="171"/>
      <c r="CO18" s="171"/>
      <c r="CP18" s="171"/>
    </row>
    <row r="19" spans="1:142" s="165" customFormat="1" ht="142.5" x14ac:dyDescent="0.45">
      <c r="A19" s="77" t="s">
        <v>223</v>
      </c>
      <c r="B19" s="1" t="s">
        <v>45</v>
      </c>
      <c r="C19" s="1" t="s">
        <v>8</v>
      </c>
      <c r="D19" s="120" t="s">
        <v>160</v>
      </c>
      <c r="E19" s="108" t="s">
        <v>387</v>
      </c>
      <c r="F19" s="121"/>
      <c r="G19" s="116"/>
      <c r="H19" s="75"/>
      <c r="I19" s="171"/>
      <c r="J19" s="171"/>
      <c r="K19" s="171"/>
      <c r="L19" s="171"/>
      <c r="M19" s="171"/>
      <c r="N19" s="171"/>
      <c r="O19" s="171"/>
      <c r="P19" s="171"/>
      <c r="Q19" s="171"/>
      <c r="R19" s="171"/>
      <c r="S19" s="171"/>
      <c r="T19" s="171"/>
      <c r="U19" s="171"/>
      <c r="V19" s="171"/>
      <c r="W19" s="171"/>
      <c r="X19" s="171"/>
      <c r="Y19" s="171"/>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1"/>
      <c r="BQ19" s="171"/>
      <c r="BR19" s="171"/>
      <c r="BS19" s="171"/>
      <c r="BT19" s="171"/>
      <c r="BU19" s="171"/>
      <c r="BV19" s="171"/>
      <c r="BW19" s="171"/>
      <c r="BX19" s="171"/>
      <c r="BY19" s="171"/>
      <c r="BZ19" s="171"/>
      <c r="CA19" s="171"/>
      <c r="CB19" s="171"/>
      <c r="CC19" s="171"/>
      <c r="CD19" s="171"/>
      <c r="CE19" s="171"/>
      <c r="CF19" s="171"/>
      <c r="CG19" s="171"/>
      <c r="CH19" s="171"/>
      <c r="CI19" s="171"/>
      <c r="CJ19" s="171"/>
      <c r="CK19" s="171"/>
      <c r="CL19" s="171"/>
      <c r="CM19" s="171"/>
      <c r="CN19" s="171"/>
      <c r="CO19" s="171"/>
      <c r="CP19" s="171"/>
    </row>
    <row r="20" spans="1:142" ht="128.25" x14ac:dyDescent="0.45">
      <c r="A20" s="77" t="s">
        <v>224</v>
      </c>
      <c r="B20" s="1" t="s">
        <v>303</v>
      </c>
      <c r="C20" s="1" t="s">
        <v>8</v>
      </c>
      <c r="D20" s="120" t="s">
        <v>159</v>
      </c>
      <c r="E20" s="108" t="s">
        <v>240</v>
      </c>
      <c r="F20" s="121"/>
      <c r="G20" s="28" t="s">
        <v>304</v>
      </c>
      <c r="I20" s="171"/>
      <c r="J20" s="171"/>
      <c r="K20" s="171"/>
      <c r="L20" s="171"/>
      <c r="M20" s="171"/>
      <c r="N20" s="171"/>
      <c r="O20" s="171"/>
      <c r="P20" s="171"/>
      <c r="Q20" s="171"/>
      <c r="R20" s="171"/>
      <c r="S20" s="171"/>
      <c r="T20" s="171"/>
      <c r="U20" s="171"/>
      <c r="V20" s="171"/>
      <c r="W20" s="171"/>
      <c r="X20" s="171"/>
      <c r="Y20" s="171"/>
      <c r="Z20" s="171"/>
      <c r="AA20" s="171"/>
      <c r="AB20" s="171"/>
      <c r="AC20" s="171"/>
      <c r="AD20" s="171"/>
      <c r="AE20" s="171"/>
      <c r="AF20" s="171"/>
      <c r="AG20" s="171"/>
      <c r="AH20" s="171"/>
      <c r="AI20" s="171"/>
      <c r="AJ20" s="171"/>
      <c r="AK20" s="171"/>
      <c r="AL20" s="171"/>
      <c r="AM20" s="171"/>
      <c r="AN20" s="171"/>
      <c r="AO20" s="171"/>
      <c r="AP20" s="171"/>
      <c r="AQ20" s="171"/>
      <c r="AR20" s="171"/>
      <c r="AS20" s="171"/>
      <c r="AT20" s="171"/>
      <c r="AU20" s="171"/>
      <c r="AV20" s="171"/>
      <c r="AW20" s="171"/>
      <c r="AX20" s="171"/>
      <c r="AY20" s="171"/>
      <c r="AZ20" s="171"/>
      <c r="BA20" s="171"/>
      <c r="BB20" s="171"/>
      <c r="BC20" s="171"/>
      <c r="BD20" s="171"/>
      <c r="BE20" s="171"/>
      <c r="BF20" s="171"/>
      <c r="BG20" s="171"/>
      <c r="BH20" s="171"/>
      <c r="BI20" s="171"/>
      <c r="BJ20" s="171"/>
      <c r="BK20" s="171"/>
      <c r="BL20" s="171"/>
      <c r="BM20" s="171"/>
      <c r="BN20" s="171"/>
      <c r="BO20" s="171"/>
      <c r="BP20" s="171"/>
      <c r="BQ20" s="171"/>
      <c r="BR20" s="171"/>
      <c r="BS20" s="171"/>
      <c r="BT20" s="171"/>
      <c r="BU20" s="171"/>
      <c r="BV20" s="171"/>
      <c r="BW20" s="171"/>
      <c r="BX20" s="171"/>
      <c r="BY20" s="171"/>
      <c r="BZ20" s="171"/>
      <c r="CA20" s="171"/>
      <c r="CB20" s="171"/>
      <c r="CC20" s="171"/>
      <c r="CD20" s="171"/>
      <c r="CE20" s="171"/>
      <c r="CF20" s="171"/>
      <c r="CG20" s="171"/>
      <c r="CH20" s="171"/>
      <c r="CI20" s="171"/>
      <c r="CJ20" s="171"/>
      <c r="CK20" s="171"/>
      <c r="CL20" s="171"/>
      <c r="CM20" s="171"/>
      <c r="CN20" s="171"/>
      <c r="CO20" s="171"/>
      <c r="CP20" s="171"/>
    </row>
    <row r="21" spans="1:142" s="165" customFormat="1" ht="71.25" x14ac:dyDescent="0.45">
      <c r="A21" s="77" t="s">
        <v>330</v>
      </c>
      <c r="B21" s="1" t="s">
        <v>305</v>
      </c>
      <c r="C21" s="1" t="s">
        <v>8</v>
      </c>
      <c r="D21" s="120" t="s">
        <v>159</v>
      </c>
      <c r="E21" s="108" t="s">
        <v>240</v>
      </c>
      <c r="F21" s="121"/>
      <c r="G21" s="28" t="s">
        <v>306</v>
      </c>
      <c r="H21" s="75"/>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C21" s="171"/>
      <c r="BD21" s="171"/>
      <c r="BE21" s="171"/>
      <c r="BF21" s="171"/>
      <c r="BG21" s="171"/>
      <c r="BH21" s="171"/>
      <c r="BI21" s="171"/>
      <c r="BJ21" s="171"/>
      <c r="BK21" s="171"/>
      <c r="BL21" s="171"/>
      <c r="BM21" s="171"/>
      <c r="BN21" s="171"/>
      <c r="BO21" s="171"/>
      <c r="BP21" s="171"/>
      <c r="BQ21" s="171"/>
      <c r="BR21" s="171"/>
      <c r="BS21" s="171"/>
      <c r="BT21" s="171"/>
      <c r="BU21" s="171"/>
      <c r="BV21" s="171"/>
      <c r="BW21" s="171"/>
      <c r="BX21" s="171"/>
      <c r="BY21" s="171"/>
      <c r="BZ21" s="171"/>
      <c r="CA21" s="171"/>
      <c r="CB21" s="171"/>
      <c r="CC21" s="171"/>
      <c r="CD21" s="171"/>
      <c r="CE21" s="171"/>
      <c r="CF21" s="171"/>
      <c r="CG21" s="171"/>
      <c r="CH21" s="171"/>
      <c r="CI21" s="171"/>
      <c r="CJ21" s="171"/>
      <c r="CK21" s="171"/>
      <c r="CL21" s="171"/>
      <c r="CM21" s="171"/>
      <c r="CN21" s="171"/>
      <c r="CO21" s="171"/>
      <c r="CP21" s="171"/>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row>
    <row r="22" spans="1:142" x14ac:dyDescent="0.45">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1"/>
      <c r="BZ22" s="171"/>
      <c r="CA22" s="171"/>
      <c r="CB22" s="171"/>
      <c r="CC22" s="171"/>
      <c r="CD22" s="171"/>
      <c r="CE22" s="171"/>
      <c r="CF22" s="171"/>
      <c r="CG22" s="171"/>
      <c r="CH22" s="171"/>
      <c r="CI22" s="171"/>
      <c r="CJ22" s="171"/>
      <c r="CK22" s="171"/>
      <c r="CL22" s="171"/>
      <c r="CM22" s="171"/>
      <c r="CN22" s="171"/>
      <c r="CO22" s="171"/>
      <c r="CP22" s="171"/>
    </row>
    <row r="23" spans="1:142" x14ac:dyDescent="0.45">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c r="BM23" s="171"/>
      <c r="BN23" s="171"/>
      <c r="BO23" s="171"/>
      <c r="BP23" s="171"/>
      <c r="BQ23" s="171"/>
      <c r="BR23" s="171"/>
      <c r="BS23" s="171"/>
      <c r="BT23" s="171"/>
      <c r="BU23" s="171"/>
      <c r="BV23" s="171"/>
      <c r="BW23" s="171"/>
      <c r="BX23" s="171"/>
      <c r="BY23" s="171"/>
      <c r="BZ23" s="171"/>
      <c r="CA23" s="171"/>
      <c r="CB23" s="171"/>
      <c r="CC23" s="171"/>
      <c r="CD23" s="171"/>
      <c r="CE23" s="171"/>
      <c r="CF23" s="171"/>
      <c r="CG23" s="171"/>
      <c r="CH23" s="171"/>
      <c r="CI23" s="171"/>
      <c r="CJ23" s="171"/>
      <c r="CK23" s="171"/>
      <c r="CL23" s="171"/>
      <c r="CM23" s="171"/>
      <c r="CN23" s="171"/>
      <c r="CO23" s="171"/>
      <c r="CP23" s="171"/>
    </row>
    <row r="24" spans="1:142" x14ac:dyDescent="0.45">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71"/>
      <c r="AQ24" s="171"/>
      <c r="AR24" s="171"/>
      <c r="AS24" s="171"/>
      <c r="AT24" s="171"/>
      <c r="AU24" s="171"/>
      <c r="AV24" s="171"/>
      <c r="AW24" s="171"/>
      <c r="AX24" s="171"/>
      <c r="AY24" s="171"/>
      <c r="AZ24" s="171"/>
      <c r="BA24" s="171"/>
      <c r="BB24" s="171"/>
      <c r="BC24" s="171"/>
      <c r="BD24" s="171"/>
      <c r="BE24" s="171"/>
      <c r="BF24" s="171"/>
      <c r="BG24" s="171"/>
      <c r="BH24" s="171"/>
      <c r="BI24" s="171"/>
      <c r="BJ24" s="171"/>
      <c r="BK24" s="171"/>
      <c r="BL24" s="171"/>
      <c r="BM24" s="171"/>
      <c r="BN24" s="171"/>
      <c r="BO24" s="171"/>
      <c r="BP24" s="171"/>
      <c r="BQ24" s="171"/>
      <c r="BR24" s="171"/>
      <c r="BS24" s="171"/>
      <c r="BT24" s="171"/>
      <c r="BU24" s="171"/>
      <c r="BV24" s="171"/>
      <c r="BW24" s="171"/>
      <c r="BX24" s="171"/>
      <c r="BY24" s="171"/>
      <c r="BZ24" s="171"/>
      <c r="CA24" s="171"/>
      <c r="CB24" s="171"/>
      <c r="CC24" s="171"/>
      <c r="CD24" s="171"/>
      <c r="CE24" s="171"/>
      <c r="CF24" s="171"/>
      <c r="CG24" s="171"/>
      <c r="CH24" s="171"/>
      <c r="CI24" s="171"/>
      <c r="CJ24" s="171"/>
      <c r="CK24" s="171"/>
      <c r="CL24" s="171"/>
      <c r="CM24" s="171"/>
      <c r="CN24" s="171"/>
      <c r="CO24" s="171"/>
      <c r="CP24" s="171"/>
    </row>
    <row r="25" spans="1:142" x14ac:dyDescent="0.45">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c r="BN25" s="171"/>
      <c r="BO25" s="171"/>
      <c r="BP25" s="171"/>
      <c r="BQ25" s="171"/>
      <c r="BR25" s="171"/>
      <c r="BS25" s="171"/>
      <c r="BT25" s="171"/>
      <c r="BU25" s="171"/>
      <c r="BV25" s="171"/>
      <c r="BW25" s="171"/>
      <c r="BX25" s="171"/>
      <c r="BY25" s="171"/>
      <c r="BZ25" s="171"/>
      <c r="CA25" s="171"/>
      <c r="CB25" s="171"/>
      <c r="CC25" s="171"/>
      <c r="CD25" s="171"/>
      <c r="CE25" s="171"/>
      <c r="CF25" s="171"/>
      <c r="CG25" s="171"/>
      <c r="CH25" s="171"/>
      <c r="CI25" s="171"/>
      <c r="CJ25" s="171"/>
      <c r="CK25" s="171"/>
      <c r="CL25" s="171"/>
      <c r="CM25" s="171"/>
      <c r="CN25" s="171"/>
      <c r="CO25" s="171"/>
      <c r="CP25" s="171"/>
    </row>
    <row r="26" spans="1:142" x14ac:dyDescent="0.45">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c r="BG26" s="171"/>
      <c r="BH26" s="171"/>
      <c r="BI26" s="171"/>
      <c r="BJ26" s="171"/>
      <c r="BK26" s="171"/>
      <c r="BL26" s="171"/>
      <c r="BM26" s="171"/>
      <c r="BN26" s="171"/>
      <c r="BO26" s="171"/>
      <c r="BP26" s="171"/>
      <c r="BQ26" s="171"/>
      <c r="BR26" s="171"/>
      <c r="BS26" s="171"/>
      <c r="BT26" s="171"/>
      <c r="BU26" s="171"/>
      <c r="BV26" s="171"/>
      <c r="BW26" s="171"/>
      <c r="BX26" s="171"/>
      <c r="BY26" s="171"/>
      <c r="BZ26" s="171"/>
      <c r="CA26" s="171"/>
      <c r="CB26" s="171"/>
      <c r="CC26" s="171"/>
      <c r="CD26" s="171"/>
      <c r="CE26" s="171"/>
      <c r="CF26" s="171"/>
      <c r="CG26" s="171"/>
      <c r="CH26" s="171"/>
      <c r="CI26" s="171"/>
      <c r="CJ26" s="171"/>
      <c r="CK26" s="171"/>
      <c r="CL26" s="171"/>
      <c r="CM26" s="171"/>
      <c r="CN26" s="171"/>
      <c r="CO26" s="171"/>
      <c r="CP26" s="171"/>
    </row>
    <row r="27" spans="1:142" x14ac:dyDescent="0.45">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171"/>
      <c r="BG27" s="171"/>
      <c r="BH27" s="171"/>
      <c r="BI27" s="171"/>
      <c r="BJ27" s="171"/>
      <c r="BK27" s="171"/>
      <c r="BL27" s="171"/>
      <c r="BM27" s="171"/>
      <c r="BN27" s="171"/>
      <c r="BO27" s="171"/>
      <c r="BP27" s="171"/>
      <c r="BQ27" s="171"/>
      <c r="BR27" s="171"/>
      <c r="BS27" s="171"/>
      <c r="BT27" s="171"/>
      <c r="BU27" s="171"/>
      <c r="BV27" s="171"/>
      <c r="BW27" s="171"/>
      <c r="BX27" s="171"/>
      <c r="BY27" s="171"/>
      <c r="BZ27" s="171"/>
      <c r="CA27" s="171"/>
      <c r="CB27" s="171"/>
      <c r="CC27" s="171"/>
      <c r="CD27" s="171"/>
      <c r="CE27" s="171"/>
      <c r="CF27" s="171"/>
      <c r="CG27" s="171"/>
      <c r="CH27" s="171"/>
      <c r="CI27" s="171"/>
      <c r="CJ27" s="171"/>
      <c r="CK27" s="171"/>
      <c r="CL27" s="171"/>
      <c r="CM27" s="171"/>
      <c r="CN27" s="171"/>
      <c r="CO27" s="171"/>
      <c r="CP27" s="171"/>
    </row>
    <row r="28" spans="1:142" x14ac:dyDescent="0.45">
      <c r="I28" s="171"/>
      <c r="J28" s="171"/>
      <c r="K28" s="171"/>
      <c r="L28" s="171"/>
      <c r="M28" s="171"/>
      <c r="N28" s="171"/>
      <c r="O28" s="171"/>
      <c r="P28" s="171"/>
      <c r="Q28" s="171"/>
      <c r="R28" s="171"/>
      <c r="S28" s="171"/>
      <c r="T28" s="171"/>
      <c r="U28" s="171"/>
      <c r="V28" s="171"/>
      <c r="W28" s="171"/>
      <c r="X28" s="171"/>
      <c r="Y28" s="171"/>
      <c r="Z28" s="171"/>
      <c r="AA28" s="171"/>
      <c r="AB28" s="171"/>
      <c r="AC28" s="171"/>
      <c r="AD28" s="171"/>
      <c r="AE28" s="171"/>
      <c r="AF28" s="171"/>
      <c r="AG28" s="171"/>
      <c r="AH28" s="171"/>
      <c r="AI28" s="171"/>
      <c r="AJ28" s="171"/>
      <c r="AK28" s="171"/>
      <c r="AL28" s="171"/>
      <c r="AM28" s="171"/>
      <c r="AN28" s="171"/>
      <c r="AO28" s="171"/>
      <c r="AP28" s="171"/>
      <c r="AQ28" s="171"/>
      <c r="AR28" s="171"/>
      <c r="AS28" s="171"/>
      <c r="AT28" s="171"/>
      <c r="AU28" s="171"/>
      <c r="AV28" s="171"/>
      <c r="AW28" s="171"/>
      <c r="AX28" s="171"/>
      <c r="AY28" s="171"/>
      <c r="AZ28" s="171"/>
      <c r="BA28" s="171"/>
      <c r="BB28" s="171"/>
      <c r="BC28" s="171"/>
      <c r="BD28" s="171"/>
      <c r="BE28" s="171"/>
      <c r="BF28" s="171"/>
      <c r="BG28" s="171"/>
      <c r="BH28" s="171"/>
      <c r="BI28" s="171"/>
      <c r="BJ28" s="171"/>
      <c r="BK28" s="171"/>
      <c r="BL28" s="171"/>
      <c r="BM28" s="171"/>
      <c r="BN28" s="171"/>
      <c r="BO28" s="171"/>
      <c r="BP28" s="171"/>
      <c r="BQ28" s="171"/>
      <c r="BR28" s="171"/>
      <c r="BS28" s="171"/>
      <c r="BT28" s="171"/>
      <c r="BU28" s="171"/>
      <c r="BV28" s="171"/>
      <c r="BW28" s="171"/>
      <c r="BX28" s="171"/>
      <c r="BY28" s="171"/>
      <c r="BZ28" s="171"/>
      <c r="CA28" s="171"/>
      <c r="CB28" s="171"/>
      <c r="CC28" s="171"/>
      <c r="CD28" s="171"/>
      <c r="CE28" s="171"/>
      <c r="CF28" s="171"/>
      <c r="CG28" s="171"/>
      <c r="CH28" s="171"/>
      <c r="CI28" s="171"/>
      <c r="CJ28" s="171"/>
      <c r="CK28" s="171"/>
      <c r="CL28" s="171"/>
      <c r="CM28" s="171"/>
      <c r="CN28" s="171"/>
      <c r="CO28" s="171"/>
      <c r="CP28" s="171"/>
    </row>
    <row r="29" spans="1:142" x14ac:dyDescent="0.45">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c r="BN29" s="171"/>
      <c r="BO29" s="171"/>
      <c r="BP29" s="171"/>
      <c r="BQ29" s="171"/>
      <c r="BR29" s="171"/>
      <c r="BS29" s="171"/>
      <c r="BT29" s="171"/>
      <c r="BU29" s="171"/>
      <c r="BV29" s="171"/>
      <c r="BW29" s="171"/>
      <c r="BX29" s="171"/>
      <c r="BY29" s="171"/>
      <c r="BZ29" s="171"/>
      <c r="CA29" s="171"/>
      <c r="CB29" s="171"/>
      <c r="CC29" s="171"/>
      <c r="CD29" s="171"/>
      <c r="CE29" s="171"/>
      <c r="CF29" s="171"/>
      <c r="CG29" s="171"/>
      <c r="CH29" s="171"/>
      <c r="CI29" s="171"/>
      <c r="CJ29" s="171"/>
      <c r="CK29" s="171"/>
      <c r="CL29" s="171"/>
      <c r="CM29" s="171"/>
      <c r="CN29" s="171"/>
      <c r="CO29" s="171"/>
      <c r="CP29" s="171"/>
    </row>
    <row r="30" spans="1:142" x14ac:dyDescent="0.45">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71"/>
      <c r="BO30" s="171"/>
      <c r="BP30" s="171"/>
      <c r="BQ30" s="171"/>
      <c r="BR30" s="171"/>
      <c r="BS30" s="171"/>
      <c r="BT30" s="171"/>
      <c r="BU30" s="171"/>
      <c r="BV30" s="171"/>
      <c r="BW30" s="171"/>
      <c r="BX30" s="171"/>
      <c r="BY30" s="171"/>
      <c r="BZ30" s="171"/>
      <c r="CA30" s="171"/>
      <c r="CB30" s="171"/>
      <c r="CC30" s="171"/>
      <c r="CD30" s="171"/>
      <c r="CE30" s="171"/>
      <c r="CF30" s="171"/>
      <c r="CG30" s="171"/>
      <c r="CH30" s="171"/>
      <c r="CI30" s="171"/>
      <c r="CJ30" s="171"/>
      <c r="CK30" s="171"/>
      <c r="CL30" s="171"/>
      <c r="CM30" s="171"/>
      <c r="CN30" s="171"/>
      <c r="CO30" s="171"/>
      <c r="CP30" s="171"/>
    </row>
    <row r="31" spans="1:142" x14ac:dyDescent="0.45">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c r="AW31" s="171"/>
      <c r="AX31" s="171"/>
      <c r="AY31" s="171"/>
      <c r="AZ31" s="171"/>
      <c r="BA31" s="171"/>
      <c r="BB31" s="171"/>
      <c r="BC31" s="171"/>
      <c r="BD31" s="171"/>
      <c r="BE31" s="171"/>
      <c r="BF31" s="171"/>
      <c r="BG31" s="171"/>
      <c r="BH31" s="171"/>
      <c r="BI31" s="171"/>
      <c r="BJ31" s="171"/>
      <c r="BK31" s="171"/>
      <c r="BL31" s="171"/>
      <c r="BM31" s="171"/>
      <c r="BN31" s="171"/>
      <c r="BO31" s="171"/>
      <c r="BP31" s="171"/>
      <c r="BQ31" s="171"/>
      <c r="BR31" s="171"/>
      <c r="BS31" s="171"/>
      <c r="BT31" s="171"/>
      <c r="BU31" s="171"/>
      <c r="BV31" s="171"/>
      <c r="BW31" s="171"/>
      <c r="BX31" s="171"/>
      <c r="BY31" s="171"/>
      <c r="BZ31" s="171"/>
      <c r="CA31" s="171"/>
      <c r="CB31" s="171"/>
      <c r="CC31" s="171"/>
      <c r="CD31" s="171"/>
      <c r="CE31" s="171"/>
      <c r="CF31" s="171"/>
      <c r="CG31" s="171"/>
      <c r="CH31" s="171"/>
      <c r="CI31" s="171"/>
      <c r="CJ31" s="171"/>
      <c r="CK31" s="171"/>
      <c r="CL31" s="171"/>
      <c r="CM31" s="171"/>
      <c r="CN31" s="171"/>
      <c r="CO31" s="171"/>
      <c r="CP31" s="171"/>
    </row>
    <row r="32" spans="1:142" x14ac:dyDescent="0.45">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c r="BN32" s="171"/>
      <c r="BO32" s="171"/>
      <c r="BP32" s="171"/>
      <c r="BQ32" s="171"/>
      <c r="BR32" s="171"/>
      <c r="BS32" s="171"/>
      <c r="BT32" s="171"/>
      <c r="BU32" s="171"/>
      <c r="BV32" s="171"/>
      <c r="BW32" s="171"/>
      <c r="BX32" s="171"/>
      <c r="BY32" s="171"/>
      <c r="BZ32" s="171"/>
      <c r="CA32" s="171"/>
      <c r="CB32" s="171"/>
      <c r="CC32" s="171"/>
      <c r="CD32" s="171"/>
      <c r="CE32" s="171"/>
      <c r="CF32" s="171"/>
      <c r="CG32" s="171"/>
      <c r="CH32" s="171"/>
      <c r="CI32" s="171"/>
      <c r="CJ32" s="171"/>
      <c r="CK32" s="171"/>
      <c r="CL32" s="171"/>
      <c r="CM32" s="171"/>
      <c r="CN32" s="171"/>
      <c r="CO32" s="171"/>
      <c r="CP32" s="171"/>
    </row>
    <row r="33" spans="9:94" x14ac:dyDescent="0.45">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71"/>
      <c r="BO33" s="171"/>
      <c r="BP33" s="171"/>
      <c r="BQ33" s="171"/>
      <c r="BR33" s="171"/>
      <c r="BS33" s="171"/>
      <c r="BT33" s="171"/>
      <c r="BU33" s="171"/>
      <c r="BV33" s="171"/>
      <c r="BW33" s="171"/>
      <c r="BX33" s="171"/>
      <c r="BY33" s="171"/>
      <c r="BZ33" s="171"/>
      <c r="CA33" s="171"/>
      <c r="CB33" s="171"/>
      <c r="CC33" s="171"/>
      <c r="CD33" s="171"/>
      <c r="CE33" s="171"/>
      <c r="CF33" s="171"/>
      <c r="CG33" s="171"/>
      <c r="CH33" s="171"/>
      <c r="CI33" s="171"/>
      <c r="CJ33" s="171"/>
      <c r="CK33" s="171"/>
      <c r="CL33" s="171"/>
      <c r="CM33" s="171"/>
      <c r="CN33" s="171"/>
      <c r="CO33" s="171"/>
      <c r="CP33" s="171"/>
    </row>
    <row r="34" spans="9:94" x14ac:dyDescent="0.45">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1"/>
      <c r="BJ34" s="171"/>
      <c r="BK34" s="171"/>
      <c r="BL34" s="171"/>
      <c r="BM34" s="171"/>
      <c r="BN34" s="171"/>
      <c r="BO34" s="171"/>
      <c r="BP34" s="171"/>
      <c r="BQ34" s="171"/>
      <c r="BR34" s="171"/>
      <c r="BS34" s="171"/>
      <c r="BT34" s="171"/>
      <c r="BU34" s="171"/>
      <c r="BV34" s="171"/>
      <c r="BW34" s="171"/>
      <c r="BX34" s="171"/>
      <c r="BY34" s="171"/>
      <c r="BZ34" s="171"/>
      <c r="CA34" s="171"/>
      <c r="CB34" s="171"/>
      <c r="CC34" s="171"/>
      <c r="CD34" s="171"/>
      <c r="CE34" s="171"/>
      <c r="CF34" s="171"/>
      <c r="CG34" s="171"/>
      <c r="CH34" s="171"/>
      <c r="CI34" s="171"/>
      <c r="CJ34" s="171"/>
      <c r="CK34" s="171"/>
      <c r="CL34" s="171"/>
      <c r="CM34" s="171"/>
      <c r="CN34" s="171"/>
      <c r="CO34" s="171"/>
      <c r="CP34" s="171"/>
    </row>
    <row r="35" spans="9:94" x14ac:dyDescent="0.45">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c r="AW35" s="171"/>
      <c r="AX35" s="171"/>
      <c r="AY35" s="171"/>
      <c r="AZ35" s="171"/>
      <c r="BA35" s="171"/>
      <c r="BB35" s="171"/>
      <c r="BC35" s="171"/>
      <c r="BD35" s="171"/>
      <c r="BE35" s="171"/>
      <c r="BF35" s="171"/>
      <c r="BG35" s="171"/>
      <c r="BH35" s="171"/>
      <c r="BI35" s="171"/>
      <c r="BJ35" s="171"/>
      <c r="BK35" s="171"/>
      <c r="BL35" s="171"/>
      <c r="BM35" s="171"/>
      <c r="BN35" s="171"/>
      <c r="BO35" s="171"/>
      <c r="BP35" s="171"/>
      <c r="BQ35" s="171"/>
      <c r="BR35" s="171"/>
      <c r="BS35" s="171"/>
      <c r="BT35" s="171"/>
      <c r="BU35" s="171"/>
      <c r="BV35" s="171"/>
      <c r="BW35" s="171"/>
      <c r="BX35" s="171"/>
      <c r="BY35" s="171"/>
      <c r="BZ35" s="171"/>
      <c r="CA35" s="171"/>
      <c r="CB35" s="171"/>
      <c r="CC35" s="171"/>
      <c r="CD35" s="171"/>
      <c r="CE35" s="171"/>
      <c r="CF35" s="171"/>
      <c r="CG35" s="171"/>
      <c r="CH35" s="171"/>
      <c r="CI35" s="171"/>
      <c r="CJ35" s="171"/>
      <c r="CK35" s="171"/>
      <c r="CL35" s="171"/>
      <c r="CM35" s="171"/>
      <c r="CN35" s="171"/>
      <c r="CO35" s="171"/>
      <c r="CP35" s="171"/>
    </row>
    <row r="36" spans="9:94" x14ac:dyDescent="0.45">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c r="AU36" s="171"/>
      <c r="AV36" s="171"/>
      <c r="AW36" s="171"/>
      <c r="AX36" s="171"/>
      <c r="AY36" s="171"/>
      <c r="AZ36" s="171"/>
      <c r="BA36" s="171"/>
      <c r="BB36" s="171"/>
      <c r="BC36" s="171"/>
      <c r="BD36" s="171"/>
      <c r="BE36" s="171"/>
      <c r="BF36" s="171"/>
      <c r="BG36" s="171"/>
      <c r="BH36" s="171"/>
      <c r="BI36" s="171"/>
      <c r="BJ36" s="171"/>
      <c r="BK36" s="171"/>
      <c r="BL36" s="171"/>
      <c r="BM36" s="171"/>
      <c r="BN36" s="171"/>
      <c r="BO36" s="171"/>
      <c r="BP36" s="171"/>
      <c r="BQ36" s="171"/>
      <c r="BR36" s="171"/>
      <c r="BS36" s="171"/>
      <c r="BT36" s="171"/>
      <c r="BU36" s="171"/>
      <c r="BV36" s="171"/>
      <c r="BW36" s="171"/>
      <c r="BX36" s="171"/>
      <c r="BY36" s="171"/>
      <c r="BZ36" s="171"/>
      <c r="CA36" s="171"/>
      <c r="CB36" s="171"/>
      <c r="CC36" s="171"/>
      <c r="CD36" s="171"/>
      <c r="CE36" s="171"/>
      <c r="CF36" s="171"/>
      <c r="CG36" s="171"/>
      <c r="CH36" s="171"/>
      <c r="CI36" s="171"/>
      <c r="CJ36" s="171"/>
      <c r="CK36" s="171"/>
      <c r="CL36" s="171"/>
      <c r="CM36" s="171"/>
      <c r="CN36" s="171"/>
      <c r="CO36" s="171"/>
      <c r="CP36" s="171"/>
    </row>
    <row r="37" spans="9:94" x14ac:dyDescent="0.45">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c r="BN37" s="171"/>
      <c r="BO37" s="171"/>
      <c r="BP37" s="171"/>
      <c r="BQ37" s="171"/>
      <c r="BR37" s="171"/>
      <c r="BS37" s="171"/>
      <c r="BT37" s="171"/>
      <c r="BU37" s="171"/>
      <c r="BV37" s="171"/>
      <c r="BW37" s="171"/>
      <c r="BX37" s="171"/>
      <c r="BY37" s="171"/>
      <c r="BZ37" s="171"/>
      <c r="CA37" s="171"/>
      <c r="CB37" s="171"/>
      <c r="CC37" s="171"/>
      <c r="CD37" s="171"/>
      <c r="CE37" s="171"/>
      <c r="CF37" s="171"/>
      <c r="CG37" s="171"/>
      <c r="CH37" s="171"/>
      <c r="CI37" s="171"/>
      <c r="CJ37" s="171"/>
      <c r="CK37" s="171"/>
      <c r="CL37" s="171"/>
      <c r="CM37" s="171"/>
      <c r="CN37" s="171"/>
      <c r="CO37" s="171"/>
      <c r="CP37" s="171"/>
    </row>
    <row r="38" spans="9:94" x14ac:dyDescent="0.45">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c r="AW38" s="171"/>
      <c r="AX38" s="171"/>
      <c r="AY38" s="171"/>
      <c r="AZ38" s="171"/>
      <c r="BA38" s="171"/>
      <c r="BB38" s="171"/>
      <c r="BC38" s="171"/>
      <c r="BD38" s="171"/>
      <c r="BE38" s="171"/>
      <c r="BF38" s="171"/>
      <c r="BG38" s="171"/>
      <c r="BH38" s="171"/>
      <c r="BI38" s="171"/>
      <c r="BJ38" s="171"/>
      <c r="BK38" s="171"/>
      <c r="BL38" s="171"/>
      <c r="BM38" s="171"/>
      <c r="BN38" s="171"/>
      <c r="BO38" s="171"/>
      <c r="BP38" s="171"/>
      <c r="BQ38" s="171"/>
      <c r="BR38" s="171"/>
      <c r="BS38" s="171"/>
      <c r="BT38" s="171"/>
      <c r="BU38" s="171"/>
      <c r="BV38" s="171"/>
      <c r="BW38" s="171"/>
      <c r="BX38" s="171"/>
      <c r="BY38" s="171"/>
      <c r="BZ38" s="171"/>
      <c r="CA38" s="171"/>
      <c r="CB38" s="171"/>
      <c r="CC38" s="171"/>
      <c r="CD38" s="171"/>
      <c r="CE38" s="171"/>
      <c r="CF38" s="171"/>
      <c r="CG38" s="171"/>
      <c r="CH38" s="171"/>
      <c r="CI38" s="171"/>
      <c r="CJ38" s="171"/>
      <c r="CK38" s="171"/>
      <c r="CL38" s="171"/>
      <c r="CM38" s="171"/>
      <c r="CN38" s="171"/>
      <c r="CO38" s="171"/>
      <c r="CP38" s="171"/>
    </row>
    <row r="39" spans="9:94" x14ac:dyDescent="0.45">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c r="AU39" s="171"/>
      <c r="AV39" s="171"/>
      <c r="AW39" s="171"/>
      <c r="AX39" s="171"/>
      <c r="AY39" s="171"/>
      <c r="AZ39" s="171"/>
      <c r="BA39" s="171"/>
      <c r="BB39" s="171"/>
      <c r="BC39" s="171"/>
      <c r="BD39" s="171"/>
      <c r="BE39" s="171"/>
      <c r="BF39" s="171"/>
      <c r="BG39" s="171"/>
      <c r="BH39" s="171"/>
      <c r="BI39" s="171"/>
      <c r="BJ39" s="171"/>
      <c r="BK39" s="171"/>
      <c r="BL39" s="171"/>
      <c r="BM39" s="171"/>
      <c r="BN39" s="171"/>
      <c r="BO39" s="171"/>
      <c r="BP39" s="171"/>
      <c r="BQ39" s="171"/>
      <c r="BR39" s="171"/>
      <c r="BS39" s="171"/>
      <c r="BT39" s="171"/>
      <c r="BU39" s="171"/>
      <c r="BV39" s="171"/>
      <c r="BW39" s="171"/>
      <c r="BX39" s="171"/>
      <c r="BY39" s="171"/>
      <c r="BZ39" s="171"/>
      <c r="CA39" s="171"/>
      <c r="CB39" s="171"/>
      <c r="CC39" s="171"/>
      <c r="CD39" s="171"/>
      <c r="CE39" s="171"/>
      <c r="CF39" s="171"/>
      <c r="CG39" s="171"/>
      <c r="CH39" s="171"/>
      <c r="CI39" s="171"/>
      <c r="CJ39" s="171"/>
      <c r="CK39" s="171"/>
      <c r="CL39" s="171"/>
      <c r="CM39" s="171"/>
      <c r="CN39" s="171"/>
      <c r="CO39" s="171"/>
      <c r="CP39" s="171"/>
    </row>
    <row r="40" spans="9:94" x14ac:dyDescent="0.45">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c r="AV40" s="171"/>
      <c r="AW40" s="171"/>
      <c r="AX40" s="171"/>
      <c r="AY40" s="171"/>
      <c r="AZ40" s="171"/>
      <c r="BA40" s="171"/>
      <c r="BB40" s="171"/>
      <c r="BC40" s="171"/>
      <c r="BD40" s="171"/>
      <c r="BE40" s="171"/>
      <c r="BF40" s="171"/>
      <c r="BG40" s="171"/>
      <c r="BH40" s="171"/>
      <c r="BI40" s="171"/>
      <c r="BJ40" s="171"/>
      <c r="BK40" s="171"/>
      <c r="BL40" s="171"/>
      <c r="BM40" s="171"/>
      <c r="BN40" s="171"/>
      <c r="BO40" s="171"/>
      <c r="BP40" s="171"/>
      <c r="BQ40" s="171"/>
      <c r="BR40" s="171"/>
      <c r="BS40" s="171"/>
      <c r="BT40" s="171"/>
      <c r="BU40" s="171"/>
      <c r="BV40" s="171"/>
      <c r="BW40" s="171"/>
      <c r="BX40" s="171"/>
      <c r="BY40" s="171"/>
      <c r="BZ40" s="171"/>
      <c r="CA40" s="171"/>
      <c r="CB40" s="171"/>
      <c r="CC40" s="171"/>
      <c r="CD40" s="171"/>
      <c r="CE40" s="171"/>
      <c r="CF40" s="171"/>
      <c r="CG40" s="171"/>
      <c r="CH40" s="171"/>
      <c r="CI40" s="171"/>
      <c r="CJ40" s="171"/>
      <c r="CK40" s="171"/>
      <c r="CL40" s="171"/>
      <c r="CM40" s="171"/>
      <c r="CN40" s="171"/>
      <c r="CO40" s="171"/>
      <c r="CP40" s="171"/>
    </row>
    <row r="41" spans="9:94" x14ac:dyDescent="0.45">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1"/>
      <c r="BQ41" s="171"/>
      <c r="BR41" s="171"/>
      <c r="BS41" s="171"/>
      <c r="BT41" s="171"/>
      <c r="BU41" s="171"/>
      <c r="BV41" s="171"/>
      <c r="BW41" s="171"/>
      <c r="BX41" s="171"/>
      <c r="BY41" s="171"/>
      <c r="BZ41" s="171"/>
      <c r="CA41" s="171"/>
      <c r="CB41" s="171"/>
      <c r="CC41" s="171"/>
      <c r="CD41" s="171"/>
      <c r="CE41" s="171"/>
      <c r="CF41" s="171"/>
      <c r="CG41" s="171"/>
      <c r="CH41" s="171"/>
      <c r="CI41" s="171"/>
      <c r="CJ41" s="171"/>
      <c r="CK41" s="171"/>
      <c r="CL41" s="171"/>
      <c r="CM41" s="171"/>
      <c r="CN41" s="171"/>
      <c r="CO41" s="171"/>
      <c r="CP41" s="171"/>
    </row>
    <row r="42" spans="9:94" x14ac:dyDescent="0.45">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71"/>
      <c r="BO42" s="171"/>
      <c r="BP42" s="171"/>
      <c r="BQ42" s="171"/>
      <c r="BR42" s="171"/>
      <c r="BS42" s="171"/>
      <c r="BT42" s="171"/>
      <c r="BU42" s="171"/>
      <c r="BV42" s="171"/>
      <c r="BW42" s="171"/>
      <c r="BX42" s="171"/>
      <c r="BY42" s="171"/>
      <c r="BZ42" s="171"/>
      <c r="CA42" s="171"/>
      <c r="CB42" s="171"/>
      <c r="CC42" s="171"/>
      <c r="CD42" s="171"/>
      <c r="CE42" s="171"/>
      <c r="CF42" s="171"/>
      <c r="CG42" s="171"/>
      <c r="CH42" s="171"/>
      <c r="CI42" s="171"/>
      <c r="CJ42" s="171"/>
      <c r="CK42" s="171"/>
      <c r="CL42" s="171"/>
      <c r="CM42" s="171"/>
      <c r="CN42" s="171"/>
      <c r="CO42" s="171"/>
      <c r="CP42" s="171"/>
    </row>
    <row r="43" spans="9:94" x14ac:dyDescent="0.45">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U43" s="171"/>
      <c r="BV43" s="171"/>
      <c r="BW43" s="171"/>
      <c r="BX43" s="171"/>
      <c r="BY43" s="171"/>
      <c r="BZ43" s="171"/>
      <c r="CA43" s="171"/>
      <c r="CB43" s="171"/>
      <c r="CC43" s="171"/>
      <c r="CD43" s="171"/>
      <c r="CE43" s="171"/>
      <c r="CF43" s="171"/>
      <c r="CG43" s="171"/>
      <c r="CH43" s="171"/>
      <c r="CI43" s="171"/>
      <c r="CJ43" s="171"/>
      <c r="CK43" s="171"/>
      <c r="CL43" s="171"/>
      <c r="CM43" s="171"/>
      <c r="CN43" s="171"/>
      <c r="CO43" s="171"/>
      <c r="CP43" s="171"/>
    </row>
    <row r="44" spans="9:94" x14ac:dyDescent="0.45">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row>
    <row r="45" spans="9:94" x14ac:dyDescent="0.45">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1"/>
      <c r="BQ45" s="171"/>
      <c r="BR45" s="171"/>
      <c r="BS45" s="171"/>
      <c r="BT45" s="171"/>
      <c r="BU45" s="171"/>
      <c r="BV45" s="171"/>
      <c r="BW45" s="171"/>
      <c r="BX45" s="171"/>
      <c r="BY45" s="171"/>
      <c r="BZ45" s="171"/>
      <c r="CA45" s="171"/>
      <c r="CB45" s="171"/>
      <c r="CC45" s="171"/>
      <c r="CD45" s="171"/>
      <c r="CE45" s="171"/>
      <c r="CF45" s="171"/>
      <c r="CG45" s="171"/>
      <c r="CH45" s="171"/>
      <c r="CI45" s="171"/>
      <c r="CJ45" s="171"/>
      <c r="CK45" s="171"/>
      <c r="CL45" s="171"/>
      <c r="CM45" s="171"/>
      <c r="CN45" s="171"/>
      <c r="CO45" s="171"/>
      <c r="CP45" s="171"/>
    </row>
    <row r="46" spans="9:94" x14ac:dyDescent="0.45">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c r="AR46" s="171"/>
      <c r="AS46" s="171"/>
      <c r="AT46" s="171"/>
      <c r="AU46" s="171"/>
      <c r="AV46" s="171"/>
      <c r="AW46" s="171"/>
      <c r="AX46" s="171"/>
      <c r="AY46" s="171"/>
      <c r="AZ46" s="171"/>
      <c r="BA46" s="171"/>
      <c r="BB46" s="171"/>
      <c r="BC46" s="171"/>
      <c r="BD46" s="171"/>
      <c r="BE46" s="171"/>
      <c r="BF46" s="171"/>
      <c r="BG46" s="171"/>
      <c r="BH46" s="171"/>
      <c r="BI46" s="171"/>
      <c r="BJ46" s="171"/>
      <c r="BK46" s="171"/>
      <c r="BL46" s="171"/>
      <c r="BM46" s="171"/>
      <c r="BN46" s="171"/>
      <c r="BO46" s="171"/>
      <c r="BP46" s="171"/>
      <c r="BQ46" s="171"/>
      <c r="BR46" s="171"/>
      <c r="BS46" s="171"/>
      <c r="BT46" s="171"/>
      <c r="BU46" s="171"/>
      <c r="BV46" s="171"/>
      <c r="BW46" s="171"/>
      <c r="BX46" s="171"/>
      <c r="BY46" s="171"/>
      <c r="BZ46" s="171"/>
      <c r="CA46" s="171"/>
      <c r="CB46" s="171"/>
      <c r="CC46" s="171"/>
      <c r="CD46" s="171"/>
      <c r="CE46" s="171"/>
      <c r="CF46" s="171"/>
      <c r="CG46" s="171"/>
      <c r="CH46" s="171"/>
      <c r="CI46" s="171"/>
      <c r="CJ46" s="171"/>
      <c r="CK46" s="171"/>
      <c r="CL46" s="171"/>
      <c r="CM46" s="171"/>
      <c r="CN46" s="171"/>
      <c r="CO46" s="171"/>
      <c r="CP46" s="171"/>
    </row>
    <row r="47" spans="9:94" x14ac:dyDescent="0.45">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171"/>
      <c r="AY47" s="171"/>
      <c r="AZ47" s="171"/>
      <c r="BA47" s="171"/>
      <c r="BB47" s="171"/>
      <c r="BC47" s="171"/>
      <c r="BD47" s="171"/>
      <c r="BE47" s="171"/>
      <c r="BF47" s="171"/>
      <c r="BG47" s="171"/>
      <c r="BH47" s="171"/>
      <c r="BI47" s="171"/>
      <c r="BJ47" s="171"/>
      <c r="BK47" s="171"/>
      <c r="BL47" s="171"/>
      <c r="BM47" s="171"/>
      <c r="BN47" s="171"/>
      <c r="BO47" s="171"/>
      <c r="BP47" s="171"/>
      <c r="BQ47" s="171"/>
      <c r="BR47" s="171"/>
      <c r="BS47" s="171"/>
      <c r="BT47" s="171"/>
      <c r="BU47" s="171"/>
      <c r="BV47" s="171"/>
      <c r="BW47" s="171"/>
      <c r="BX47" s="171"/>
      <c r="BY47" s="171"/>
      <c r="BZ47" s="171"/>
      <c r="CA47" s="171"/>
      <c r="CB47" s="171"/>
      <c r="CC47" s="171"/>
      <c r="CD47" s="171"/>
      <c r="CE47" s="171"/>
      <c r="CF47" s="171"/>
      <c r="CG47" s="171"/>
      <c r="CH47" s="171"/>
      <c r="CI47" s="171"/>
      <c r="CJ47" s="171"/>
      <c r="CK47" s="171"/>
      <c r="CL47" s="171"/>
      <c r="CM47" s="171"/>
      <c r="CN47" s="171"/>
      <c r="CO47" s="171"/>
      <c r="CP47" s="171"/>
    </row>
    <row r="48" spans="9:94" x14ac:dyDescent="0.45">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171"/>
      <c r="BJ48" s="171"/>
      <c r="BK48" s="171"/>
      <c r="BL48" s="171"/>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row>
    <row r="49" spans="9:94" x14ac:dyDescent="0.45">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171"/>
      <c r="BG49" s="171"/>
      <c r="BH49" s="171"/>
      <c r="BI49" s="171"/>
      <c r="BJ49" s="171"/>
      <c r="BK49" s="171"/>
      <c r="BL49" s="171"/>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row>
    <row r="50" spans="9:94" x14ac:dyDescent="0.45">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row>
    <row r="51" spans="9:94" x14ac:dyDescent="0.45">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c r="AO51" s="171"/>
      <c r="AP51" s="171"/>
      <c r="AQ51" s="171"/>
      <c r="AR51" s="171"/>
      <c r="AS51" s="171"/>
      <c r="AT51" s="171"/>
      <c r="AU51" s="171"/>
      <c r="AV51" s="171"/>
      <c r="AW51" s="171"/>
      <c r="AX51" s="171"/>
      <c r="AY51" s="171"/>
      <c r="AZ51" s="171"/>
      <c r="BA51" s="171"/>
      <c r="BB51" s="171"/>
      <c r="BC51" s="171"/>
      <c r="BD51" s="171"/>
      <c r="BE51" s="171"/>
      <c r="BF51" s="171"/>
      <c r="BG51" s="171"/>
      <c r="BH51" s="171"/>
      <c r="BI51" s="171"/>
      <c r="BJ51" s="171"/>
      <c r="BK51" s="171"/>
      <c r="BL51" s="171"/>
      <c r="BM51" s="171"/>
      <c r="BN51" s="171"/>
      <c r="BO51" s="171"/>
      <c r="BP51" s="171"/>
      <c r="BQ51" s="171"/>
      <c r="BR51" s="171"/>
      <c r="BS51" s="171"/>
      <c r="BT51" s="171"/>
      <c r="BU51" s="171"/>
      <c r="BV51" s="171"/>
      <c r="BW51" s="171"/>
      <c r="BX51" s="171"/>
      <c r="BY51" s="171"/>
      <c r="BZ51" s="171"/>
      <c r="CA51" s="171"/>
      <c r="CB51" s="171"/>
      <c r="CC51" s="171"/>
      <c r="CD51" s="171"/>
      <c r="CE51" s="171"/>
      <c r="CF51" s="171"/>
      <c r="CG51" s="171"/>
      <c r="CH51" s="171"/>
      <c r="CI51" s="171"/>
      <c r="CJ51" s="171"/>
      <c r="CK51" s="171"/>
      <c r="CL51" s="171"/>
      <c r="CM51" s="171"/>
      <c r="CN51" s="171"/>
      <c r="CO51" s="171"/>
      <c r="CP51" s="171"/>
    </row>
    <row r="52" spans="9:94" x14ac:dyDescent="0.45">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c r="BN52" s="171"/>
      <c r="BO52" s="171"/>
      <c r="BP52" s="171"/>
      <c r="BQ52" s="171"/>
      <c r="BR52" s="171"/>
      <c r="BS52" s="171"/>
      <c r="BT52" s="171"/>
      <c r="BU52" s="171"/>
      <c r="BV52" s="171"/>
      <c r="BW52" s="171"/>
      <c r="BX52" s="171"/>
      <c r="BY52" s="171"/>
      <c r="BZ52" s="171"/>
      <c r="CA52" s="171"/>
      <c r="CB52" s="171"/>
      <c r="CC52" s="171"/>
      <c r="CD52" s="171"/>
      <c r="CE52" s="171"/>
      <c r="CF52" s="171"/>
      <c r="CG52" s="171"/>
      <c r="CH52" s="171"/>
      <c r="CI52" s="171"/>
      <c r="CJ52" s="171"/>
      <c r="CK52" s="171"/>
      <c r="CL52" s="171"/>
      <c r="CM52" s="171"/>
      <c r="CN52" s="171"/>
      <c r="CO52" s="171"/>
      <c r="CP52" s="171"/>
    </row>
    <row r="53" spans="9:94" x14ac:dyDescent="0.45">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1"/>
      <c r="BR53" s="171"/>
      <c r="BS53" s="171"/>
      <c r="BT53" s="171"/>
      <c r="BU53" s="171"/>
      <c r="BV53" s="171"/>
      <c r="BW53" s="171"/>
      <c r="BX53" s="171"/>
      <c r="BY53" s="171"/>
      <c r="BZ53" s="171"/>
      <c r="CA53" s="171"/>
      <c r="CB53" s="171"/>
      <c r="CC53" s="171"/>
      <c r="CD53" s="171"/>
      <c r="CE53" s="171"/>
      <c r="CF53" s="171"/>
      <c r="CG53" s="171"/>
      <c r="CH53" s="171"/>
      <c r="CI53" s="171"/>
      <c r="CJ53" s="171"/>
      <c r="CK53" s="171"/>
      <c r="CL53" s="171"/>
      <c r="CM53" s="171"/>
      <c r="CN53" s="171"/>
      <c r="CO53" s="171"/>
      <c r="CP53" s="171"/>
    </row>
    <row r="54" spans="9:94" x14ac:dyDescent="0.45">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L54" s="171"/>
      <c r="AM54" s="171"/>
      <c r="AN54" s="171"/>
      <c r="AO54" s="171"/>
      <c r="AP54" s="171"/>
      <c r="AQ54" s="171"/>
      <c r="AR54" s="171"/>
      <c r="AS54" s="171"/>
      <c r="AT54" s="171"/>
      <c r="AU54" s="171"/>
      <c r="AV54" s="171"/>
      <c r="AW54" s="171"/>
      <c r="AX54" s="171"/>
      <c r="AY54" s="171"/>
      <c r="AZ54" s="171"/>
      <c r="BA54" s="171"/>
      <c r="BB54" s="171"/>
      <c r="BC54" s="171"/>
      <c r="BD54" s="171"/>
      <c r="BE54" s="171"/>
      <c r="BF54" s="171"/>
      <c r="BG54" s="171"/>
      <c r="BH54" s="171"/>
      <c r="BI54" s="171"/>
      <c r="BJ54" s="171"/>
      <c r="BK54" s="171"/>
      <c r="BL54" s="171"/>
      <c r="BM54" s="171"/>
      <c r="BN54" s="171"/>
      <c r="BO54" s="171"/>
      <c r="BP54" s="171"/>
      <c r="BQ54" s="171"/>
      <c r="BR54" s="171"/>
      <c r="BS54" s="171"/>
      <c r="BT54" s="171"/>
      <c r="BU54" s="171"/>
      <c r="BV54" s="171"/>
      <c r="BW54" s="171"/>
      <c r="BX54" s="171"/>
      <c r="BY54" s="171"/>
      <c r="BZ54" s="171"/>
      <c r="CA54" s="171"/>
      <c r="CB54" s="171"/>
      <c r="CC54" s="171"/>
      <c r="CD54" s="171"/>
      <c r="CE54" s="171"/>
      <c r="CF54" s="171"/>
      <c r="CG54" s="171"/>
      <c r="CH54" s="171"/>
      <c r="CI54" s="171"/>
      <c r="CJ54" s="171"/>
      <c r="CK54" s="171"/>
      <c r="CL54" s="171"/>
      <c r="CM54" s="171"/>
      <c r="CN54" s="171"/>
      <c r="CO54" s="171"/>
      <c r="CP54" s="171"/>
    </row>
    <row r="55" spans="9:94" x14ac:dyDescent="0.45">
      <c r="I55" s="171"/>
      <c r="J55" s="171"/>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L55" s="171"/>
      <c r="AM55" s="171"/>
      <c r="AN55" s="171"/>
      <c r="AO55" s="171"/>
      <c r="AP55" s="171"/>
      <c r="AQ55" s="171"/>
      <c r="AR55" s="171"/>
      <c r="AS55" s="171"/>
      <c r="AT55" s="171"/>
      <c r="AU55" s="171"/>
      <c r="AV55" s="171"/>
      <c r="AW55" s="171"/>
      <c r="AX55" s="171"/>
      <c r="AY55" s="171"/>
      <c r="AZ55" s="171"/>
      <c r="BA55" s="171"/>
      <c r="BB55" s="171"/>
      <c r="BC55" s="171"/>
      <c r="BD55" s="171"/>
      <c r="BE55" s="171"/>
      <c r="BF55" s="171"/>
      <c r="BG55" s="171"/>
      <c r="BH55" s="171"/>
      <c r="BI55" s="171"/>
      <c r="BJ55" s="171"/>
      <c r="BK55" s="171"/>
      <c r="BL55" s="171"/>
      <c r="BM55" s="171"/>
      <c r="BN55" s="171"/>
      <c r="BO55" s="171"/>
      <c r="BP55" s="171"/>
      <c r="BQ55" s="171"/>
      <c r="BR55" s="171"/>
      <c r="BS55" s="171"/>
      <c r="BT55" s="171"/>
      <c r="BU55" s="171"/>
      <c r="BV55" s="171"/>
      <c r="BW55" s="171"/>
      <c r="BX55" s="171"/>
      <c r="BY55" s="171"/>
      <c r="BZ55" s="171"/>
      <c r="CA55" s="171"/>
      <c r="CB55" s="171"/>
      <c r="CC55" s="171"/>
      <c r="CD55" s="171"/>
      <c r="CE55" s="171"/>
      <c r="CF55" s="171"/>
      <c r="CG55" s="171"/>
      <c r="CH55" s="171"/>
      <c r="CI55" s="171"/>
      <c r="CJ55" s="171"/>
      <c r="CK55" s="171"/>
      <c r="CL55" s="171"/>
      <c r="CM55" s="171"/>
      <c r="CN55" s="171"/>
      <c r="CO55" s="171"/>
      <c r="CP55" s="171"/>
    </row>
    <row r="56" spans="9:94" x14ac:dyDescent="0.45">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c r="AT56" s="171"/>
      <c r="AU56" s="171"/>
      <c r="AV56" s="171"/>
      <c r="AW56" s="171"/>
      <c r="AX56" s="171"/>
      <c r="AY56" s="171"/>
      <c r="AZ56" s="171"/>
      <c r="BA56" s="171"/>
      <c r="BB56" s="171"/>
      <c r="BC56" s="171"/>
      <c r="BD56" s="171"/>
      <c r="BE56" s="171"/>
      <c r="BF56" s="171"/>
      <c r="BG56" s="171"/>
      <c r="BH56" s="171"/>
      <c r="BI56" s="171"/>
      <c r="BJ56" s="171"/>
      <c r="BK56" s="171"/>
      <c r="BL56" s="171"/>
      <c r="BM56" s="171"/>
      <c r="BN56" s="171"/>
      <c r="BO56" s="171"/>
      <c r="BP56" s="171"/>
      <c r="BQ56" s="171"/>
      <c r="BR56" s="171"/>
      <c r="BS56" s="171"/>
      <c r="BT56" s="171"/>
      <c r="BU56" s="171"/>
      <c r="BV56" s="171"/>
      <c r="BW56" s="171"/>
      <c r="BX56" s="171"/>
      <c r="BY56" s="171"/>
      <c r="BZ56" s="171"/>
      <c r="CA56" s="171"/>
      <c r="CB56" s="171"/>
      <c r="CC56" s="171"/>
      <c r="CD56" s="171"/>
      <c r="CE56" s="171"/>
      <c r="CF56" s="171"/>
      <c r="CG56" s="171"/>
      <c r="CH56" s="171"/>
      <c r="CI56" s="171"/>
      <c r="CJ56" s="171"/>
      <c r="CK56" s="171"/>
      <c r="CL56" s="171"/>
      <c r="CM56" s="171"/>
      <c r="CN56" s="171"/>
      <c r="CO56" s="171"/>
      <c r="CP56" s="171"/>
    </row>
    <row r="57" spans="9:94" x14ac:dyDescent="0.45">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c r="AL57" s="171"/>
      <c r="AM57" s="171"/>
      <c r="AN57" s="171"/>
      <c r="AO57" s="171"/>
      <c r="AP57" s="171"/>
      <c r="AQ57" s="171"/>
      <c r="AR57" s="171"/>
      <c r="AS57" s="171"/>
      <c r="AT57" s="171"/>
      <c r="AU57" s="171"/>
      <c r="AV57" s="171"/>
      <c r="AW57" s="171"/>
      <c r="AX57" s="171"/>
      <c r="AY57" s="171"/>
      <c r="AZ57" s="171"/>
      <c r="BA57" s="171"/>
      <c r="BB57" s="171"/>
      <c r="BC57" s="171"/>
      <c r="BD57" s="171"/>
      <c r="BE57" s="171"/>
      <c r="BF57" s="171"/>
      <c r="BG57" s="171"/>
      <c r="BH57" s="171"/>
      <c r="BI57" s="171"/>
      <c r="BJ57" s="171"/>
      <c r="BK57" s="171"/>
      <c r="BL57" s="171"/>
      <c r="BM57" s="171"/>
      <c r="BN57" s="171"/>
      <c r="BO57" s="171"/>
      <c r="BP57" s="171"/>
      <c r="BQ57" s="171"/>
      <c r="BR57" s="171"/>
      <c r="BS57" s="171"/>
      <c r="BT57" s="171"/>
      <c r="BU57" s="171"/>
      <c r="BV57" s="171"/>
      <c r="BW57" s="171"/>
      <c r="BX57" s="171"/>
      <c r="BY57" s="171"/>
      <c r="BZ57" s="171"/>
      <c r="CA57" s="171"/>
      <c r="CB57" s="171"/>
      <c r="CC57" s="171"/>
      <c r="CD57" s="171"/>
      <c r="CE57" s="171"/>
      <c r="CF57" s="171"/>
      <c r="CG57" s="171"/>
      <c r="CH57" s="171"/>
      <c r="CI57" s="171"/>
      <c r="CJ57" s="171"/>
      <c r="CK57" s="171"/>
      <c r="CL57" s="171"/>
      <c r="CM57" s="171"/>
      <c r="CN57" s="171"/>
      <c r="CO57" s="171"/>
      <c r="CP57" s="171"/>
    </row>
    <row r="58" spans="9:94" x14ac:dyDescent="0.45">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71"/>
      <c r="AQ58" s="171"/>
      <c r="AR58" s="171"/>
      <c r="AS58" s="171"/>
      <c r="AT58" s="171"/>
      <c r="AU58" s="171"/>
      <c r="AV58" s="171"/>
      <c r="AW58" s="171"/>
      <c r="AX58" s="171"/>
      <c r="AY58" s="171"/>
      <c r="AZ58" s="171"/>
      <c r="BA58" s="171"/>
      <c r="BB58" s="171"/>
      <c r="BC58" s="171"/>
      <c r="BD58" s="171"/>
      <c r="BE58" s="171"/>
      <c r="BF58" s="171"/>
      <c r="BG58" s="171"/>
      <c r="BH58" s="171"/>
      <c r="BI58" s="171"/>
      <c r="BJ58" s="171"/>
      <c r="BK58" s="171"/>
      <c r="BL58" s="171"/>
      <c r="BM58" s="171"/>
      <c r="BN58" s="171"/>
      <c r="BO58" s="171"/>
      <c r="BP58" s="171"/>
      <c r="BQ58" s="171"/>
      <c r="BR58" s="171"/>
      <c r="BS58" s="171"/>
      <c r="BT58" s="171"/>
      <c r="BU58" s="171"/>
      <c r="BV58" s="171"/>
      <c r="BW58" s="171"/>
      <c r="BX58" s="171"/>
      <c r="BY58" s="171"/>
      <c r="BZ58" s="171"/>
      <c r="CA58" s="171"/>
      <c r="CB58" s="171"/>
      <c r="CC58" s="171"/>
      <c r="CD58" s="171"/>
      <c r="CE58" s="171"/>
      <c r="CF58" s="171"/>
      <c r="CG58" s="171"/>
      <c r="CH58" s="171"/>
      <c r="CI58" s="171"/>
      <c r="CJ58" s="171"/>
      <c r="CK58" s="171"/>
      <c r="CL58" s="171"/>
      <c r="CM58" s="171"/>
      <c r="CN58" s="171"/>
      <c r="CO58" s="171"/>
      <c r="CP58" s="171"/>
    </row>
    <row r="59" spans="9:94" x14ac:dyDescent="0.45">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171"/>
      <c r="AM59" s="171"/>
      <c r="AN59" s="171"/>
      <c r="AO59" s="171"/>
      <c r="AP59" s="171"/>
      <c r="AQ59" s="171"/>
      <c r="AR59" s="171"/>
      <c r="AS59" s="171"/>
      <c r="AT59" s="171"/>
      <c r="AU59" s="171"/>
      <c r="AV59" s="171"/>
      <c r="AW59" s="171"/>
      <c r="AX59" s="171"/>
      <c r="AY59" s="171"/>
      <c r="AZ59" s="171"/>
      <c r="BA59" s="171"/>
      <c r="BB59" s="171"/>
      <c r="BC59" s="171"/>
      <c r="BD59" s="171"/>
      <c r="BE59" s="171"/>
      <c r="BF59" s="171"/>
      <c r="BG59" s="171"/>
      <c r="BH59" s="171"/>
      <c r="BI59" s="171"/>
      <c r="BJ59" s="171"/>
      <c r="BK59" s="171"/>
      <c r="BL59" s="171"/>
      <c r="BM59" s="171"/>
      <c r="BN59" s="171"/>
      <c r="BO59" s="171"/>
      <c r="BP59" s="171"/>
      <c r="BQ59" s="171"/>
      <c r="BR59" s="171"/>
      <c r="BS59" s="171"/>
      <c r="BT59" s="171"/>
      <c r="BU59" s="171"/>
      <c r="BV59" s="171"/>
      <c r="BW59" s="171"/>
      <c r="BX59" s="171"/>
      <c r="BY59" s="171"/>
      <c r="BZ59" s="171"/>
      <c r="CA59" s="171"/>
      <c r="CB59" s="171"/>
      <c r="CC59" s="171"/>
      <c r="CD59" s="171"/>
      <c r="CE59" s="171"/>
      <c r="CF59" s="171"/>
      <c r="CG59" s="171"/>
      <c r="CH59" s="171"/>
      <c r="CI59" s="171"/>
      <c r="CJ59" s="171"/>
      <c r="CK59" s="171"/>
      <c r="CL59" s="171"/>
      <c r="CM59" s="171"/>
      <c r="CN59" s="171"/>
      <c r="CO59" s="171"/>
      <c r="CP59" s="171"/>
    </row>
    <row r="60" spans="9:94" x14ac:dyDescent="0.45">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c r="AK60" s="171"/>
      <c r="AL60" s="171"/>
      <c r="AM60" s="171"/>
      <c r="AN60" s="171"/>
      <c r="AO60" s="171"/>
      <c r="AP60" s="171"/>
      <c r="AQ60" s="171"/>
      <c r="AR60" s="171"/>
      <c r="AS60" s="171"/>
      <c r="AT60" s="171"/>
      <c r="AU60" s="171"/>
      <c r="AV60" s="171"/>
      <c r="AW60" s="171"/>
      <c r="AX60" s="171"/>
      <c r="AY60" s="171"/>
      <c r="AZ60" s="171"/>
      <c r="BA60" s="171"/>
      <c r="BB60" s="171"/>
      <c r="BC60" s="171"/>
      <c r="BD60" s="171"/>
      <c r="BE60" s="171"/>
      <c r="BF60" s="171"/>
      <c r="BG60" s="171"/>
      <c r="BH60" s="171"/>
      <c r="BI60" s="171"/>
      <c r="BJ60" s="171"/>
      <c r="BK60" s="171"/>
      <c r="BL60" s="171"/>
      <c r="BM60" s="171"/>
      <c r="BN60" s="171"/>
      <c r="BO60" s="171"/>
      <c r="BP60" s="171"/>
      <c r="BQ60" s="171"/>
      <c r="BR60" s="171"/>
      <c r="BS60" s="171"/>
      <c r="BT60" s="171"/>
      <c r="BU60" s="171"/>
      <c r="BV60" s="171"/>
      <c r="BW60" s="171"/>
      <c r="BX60" s="171"/>
      <c r="BY60" s="171"/>
      <c r="BZ60" s="171"/>
      <c r="CA60" s="171"/>
      <c r="CB60" s="171"/>
      <c r="CC60" s="171"/>
      <c r="CD60" s="171"/>
      <c r="CE60" s="171"/>
      <c r="CF60" s="171"/>
      <c r="CG60" s="171"/>
      <c r="CH60" s="171"/>
      <c r="CI60" s="171"/>
      <c r="CJ60" s="171"/>
      <c r="CK60" s="171"/>
      <c r="CL60" s="171"/>
      <c r="CM60" s="171"/>
      <c r="CN60" s="171"/>
      <c r="CO60" s="171"/>
      <c r="CP60" s="171"/>
    </row>
    <row r="61" spans="9:94" x14ac:dyDescent="0.45">
      <c r="I61" s="171"/>
      <c r="J61" s="171"/>
      <c r="K61" s="171"/>
      <c r="L61" s="171"/>
      <c r="M61" s="171"/>
      <c r="N61" s="171"/>
      <c r="O61" s="171"/>
      <c r="P61" s="171"/>
      <c r="Q61" s="171"/>
      <c r="R61" s="171"/>
      <c r="S61" s="171"/>
      <c r="T61" s="171"/>
      <c r="U61" s="171"/>
      <c r="V61" s="171"/>
      <c r="W61" s="171"/>
      <c r="X61" s="171"/>
      <c r="Y61" s="171"/>
      <c r="Z61" s="171"/>
      <c r="AA61" s="171"/>
      <c r="AB61" s="171"/>
      <c r="AC61" s="171"/>
      <c r="AD61" s="171"/>
      <c r="AE61" s="171"/>
      <c r="AF61" s="171"/>
      <c r="AG61" s="171"/>
      <c r="AH61" s="171"/>
      <c r="AI61" s="171"/>
      <c r="AJ61" s="171"/>
      <c r="AK61" s="171"/>
      <c r="AL61" s="171"/>
      <c r="AM61" s="171"/>
      <c r="AN61" s="171"/>
      <c r="AO61" s="171"/>
      <c r="AP61" s="171"/>
      <c r="AQ61" s="171"/>
      <c r="AR61" s="171"/>
      <c r="AS61" s="171"/>
      <c r="AT61" s="171"/>
      <c r="AU61" s="171"/>
      <c r="AV61" s="171"/>
      <c r="AW61" s="171"/>
      <c r="AX61" s="171"/>
      <c r="AY61" s="171"/>
      <c r="AZ61" s="171"/>
      <c r="BA61" s="171"/>
      <c r="BB61" s="171"/>
      <c r="BC61" s="171"/>
      <c r="BD61" s="171"/>
      <c r="BE61" s="171"/>
      <c r="BF61" s="171"/>
      <c r="BG61" s="171"/>
      <c r="BH61" s="171"/>
      <c r="BI61" s="171"/>
      <c r="BJ61" s="171"/>
      <c r="BK61" s="171"/>
      <c r="BL61" s="171"/>
      <c r="BM61" s="171"/>
      <c r="BN61" s="171"/>
      <c r="BO61" s="171"/>
      <c r="BP61" s="171"/>
      <c r="BQ61" s="171"/>
      <c r="BR61" s="171"/>
      <c r="BS61" s="171"/>
      <c r="BT61" s="171"/>
      <c r="BU61" s="171"/>
      <c r="BV61" s="171"/>
      <c r="BW61" s="171"/>
      <c r="BX61" s="171"/>
      <c r="BY61" s="171"/>
      <c r="BZ61" s="171"/>
      <c r="CA61" s="171"/>
      <c r="CB61" s="171"/>
      <c r="CC61" s="171"/>
      <c r="CD61" s="171"/>
      <c r="CE61" s="171"/>
      <c r="CF61" s="171"/>
      <c r="CG61" s="171"/>
      <c r="CH61" s="171"/>
      <c r="CI61" s="171"/>
      <c r="CJ61" s="171"/>
      <c r="CK61" s="171"/>
      <c r="CL61" s="171"/>
      <c r="CM61" s="171"/>
      <c r="CN61" s="171"/>
      <c r="CO61" s="171"/>
      <c r="CP61" s="171"/>
    </row>
    <row r="62" spans="9:94" x14ac:dyDescent="0.45">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c r="AU62" s="171"/>
      <c r="AV62" s="171"/>
      <c r="AW62" s="171"/>
      <c r="AX62" s="171"/>
      <c r="AY62" s="171"/>
      <c r="AZ62" s="171"/>
      <c r="BA62" s="171"/>
      <c r="BB62" s="171"/>
      <c r="BC62" s="171"/>
      <c r="BD62" s="171"/>
      <c r="BE62" s="171"/>
      <c r="BF62" s="171"/>
      <c r="BG62" s="171"/>
      <c r="BH62" s="171"/>
      <c r="BI62" s="171"/>
      <c r="BJ62" s="171"/>
      <c r="BK62" s="171"/>
      <c r="BL62" s="171"/>
      <c r="BM62" s="171"/>
      <c r="BN62" s="171"/>
      <c r="BO62" s="171"/>
      <c r="BP62" s="171"/>
      <c r="BQ62" s="171"/>
      <c r="BR62" s="171"/>
      <c r="BS62" s="171"/>
      <c r="BT62" s="171"/>
      <c r="BU62" s="171"/>
      <c r="BV62" s="171"/>
      <c r="BW62" s="171"/>
      <c r="BX62" s="171"/>
      <c r="BY62" s="171"/>
      <c r="BZ62" s="171"/>
      <c r="CA62" s="171"/>
      <c r="CB62" s="171"/>
      <c r="CC62" s="171"/>
      <c r="CD62" s="171"/>
      <c r="CE62" s="171"/>
      <c r="CF62" s="171"/>
      <c r="CG62" s="171"/>
      <c r="CH62" s="171"/>
      <c r="CI62" s="171"/>
      <c r="CJ62" s="171"/>
      <c r="CK62" s="171"/>
      <c r="CL62" s="171"/>
      <c r="CM62" s="171"/>
      <c r="CN62" s="171"/>
      <c r="CO62" s="171"/>
      <c r="CP62" s="171"/>
    </row>
    <row r="63" spans="9:94" x14ac:dyDescent="0.45">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1"/>
      <c r="AI63" s="171"/>
      <c r="AJ63" s="171"/>
      <c r="AK63" s="171"/>
      <c r="AL63" s="171"/>
      <c r="AM63" s="171"/>
      <c r="AN63" s="171"/>
      <c r="AO63" s="171"/>
      <c r="AP63" s="171"/>
      <c r="AQ63" s="171"/>
      <c r="AR63" s="171"/>
      <c r="AS63" s="171"/>
      <c r="AT63" s="171"/>
      <c r="AU63" s="171"/>
      <c r="AV63" s="171"/>
      <c r="AW63" s="171"/>
      <c r="AX63" s="171"/>
      <c r="AY63" s="171"/>
      <c r="AZ63" s="171"/>
      <c r="BA63" s="171"/>
      <c r="BB63" s="171"/>
      <c r="BC63" s="171"/>
      <c r="BD63" s="171"/>
      <c r="BE63" s="171"/>
      <c r="BF63" s="171"/>
      <c r="BG63" s="171"/>
      <c r="BH63" s="171"/>
      <c r="BI63" s="171"/>
      <c r="BJ63" s="171"/>
      <c r="BK63" s="171"/>
      <c r="BL63" s="171"/>
      <c r="BM63" s="171"/>
      <c r="BN63" s="171"/>
      <c r="BO63" s="171"/>
      <c r="BP63" s="171"/>
      <c r="BQ63" s="171"/>
      <c r="BR63" s="171"/>
      <c r="BS63" s="171"/>
      <c r="BT63" s="171"/>
      <c r="BU63" s="171"/>
      <c r="BV63" s="171"/>
      <c r="BW63" s="171"/>
      <c r="BX63" s="171"/>
      <c r="BY63" s="171"/>
      <c r="BZ63" s="171"/>
      <c r="CA63" s="171"/>
      <c r="CB63" s="171"/>
      <c r="CC63" s="171"/>
      <c r="CD63" s="171"/>
      <c r="CE63" s="171"/>
      <c r="CF63" s="171"/>
      <c r="CG63" s="171"/>
      <c r="CH63" s="171"/>
      <c r="CI63" s="171"/>
      <c r="CJ63" s="171"/>
      <c r="CK63" s="171"/>
      <c r="CL63" s="171"/>
      <c r="CM63" s="171"/>
      <c r="CN63" s="171"/>
      <c r="CO63" s="171"/>
      <c r="CP63" s="171"/>
    </row>
    <row r="64" spans="9:94" x14ac:dyDescent="0.45">
      <c r="I64" s="171"/>
      <c r="J64" s="171"/>
      <c r="K64" s="171"/>
      <c r="L64" s="171"/>
      <c r="M64" s="171"/>
      <c r="N64" s="171"/>
      <c r="O64" s="171"/>
      <c r="P64" s="171"/>
      <c r="Q64" s="171"/>
      <c r="R64" s="171"/>
      <c r="S64" s="171"/>
      <c r="T64" s="171"/>
      <c r="U64" s="171"/>
      <c r="V64" s="171"/>
      <c r="W64" s="171"/>
      <c r="X64" s="171"/>
      <c r="Y64" s="171"/>
      <c r="Z64" s="171"/>
      <c r="AA64" s="171"/>
      <c r="AB64" s="171"/>
      <c r="AC64" s="171"/>
      <c r="AD64" s="171"/>
      <c r="AE64" s="171"/>
      <c r="AF64" s="171"/>
      <c r="AG64" s="171"/>
      <c r="AH64" s="171"/>
      <c r="AI64" s="171"/>
      <c r="AJ64" s="171"/>
      <c r="AK64" s="171"/>
      <c r="AL64" s="171"/>
      <c r="AM64" s="171"/>
      <c r="AN64" s="171"/>
      <c r="AO64" s="171"/>
      <c r="AP64" s="171"/>
      <c r="AQ64" s="171"/>
      <c r="AR64" s="171"/>
      <c r="AS64" s="171"/>
      <c r="AT64" s="171"/>
      <c r="AU64" s="171"/>
      <c r="AV64" s="171"/>
      <c r="AW64" s="171"/>
      <c r="AX64" s="171"/>
      <c r="AY64" s="171"/>
      <c r="AZ64" s="171"/>
      <c r="BA64" s="171"/>
      <c r="BB64" s="171"/>
      <c r="BC64" s="171"/>
      <c r="BD64" s="171"/>
      <c r="BE64" s="171"/>
      <c r="BF64" s="171"/>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row>
    <row r="65" spans="9:94" x14ac:dyDescent="0.45">
      <c r="I65" s="171"/>
      <c r="J65" s="171"/>
      <c r="K65" s="171"/>
      <c r="L65" s="171"/>
      <c r="M65" s="171"/>
      <c r="N65" s="171"/>
      <c r="O65" s="171"/>
      <c r="P65" s="171"/>
      <c r="Q65" s="171"/>
      <c r="R65" s="171"/>
      <c r="S65" s="171"/>
      <c r="T65" s="171"/>
      <c r="U65" s="171"/>
      <c r="V65" s="171"/>
      <c r="W65" s="171"/>
      <c r="X65" s="171"/>
      <c r="Y65" s="171"/>
      <c r="Z65" s="171"/>
      <c r="AA65" s="171"/>
      <c r="AB65" s="171"/>
      <c r="AC65" s="171"/>
      <c r="AD65" s="171"/>
      <c r="AE65" s="171"/>
      <c r="AF65" s="171"/>
      <c r="AG65" s="171"/>
      <c r="AH65" s="171"/>
      <c r="AI65" s="171"/>
      <c r="AJ65" s="171"/>
      <c r="AK65" s="171"/>
      <c r="AL65" s="171"/>
      <c r="AM65" s="171"/>
      <c r="AN65" s="171"/>
      <c r="AO65" s="171"/>
      <c r="AP65" s="171"/>
      <c r="AQ65" s="171"/>
      <c r="AR65" s="171"/>
      <c r="AS65" s="171"/>
      <c r="AT65" s="171"/>
      <c r="AU65" s="171"/>
      <c r="AV65" s="171"/>
      <c r="AW65" s="171"/>
      <c r="AX65" s="171"/>
      <c r="AY65" s="171"/>
      <c r="AZ65" s="171"/>
      <c r="BA65" s="171"/>
      <c r="BB65" s="171"/>
      <c r="BC65" s="171"/>
      <c r="BD65" s="171"/>
      <c r="BE65" s="171"/>
      <c r="BF65" s="171"/>
      <c r="BG65" s="171"/>
      <c r="BH65" s="171"/>
      <c r="BI65" s="171"/>
      <c r="BJ65" s="171"/>
      <c r="BK65" s="171"/>
      <c r="BL65" s="171"/>
      <c r="BM65" s="171"/>
      <c r="BN65" s="171"/>
      <c r="BO65" s="171"/>
      <c r="BP65" s="171"/>
      <c r="BQ65" s="171"/>
      <c r="BR65" s="171"/>
      <c r="BS65" s="171"/>
      <c r="BT65" s="171"/>
      <c r="BU65" s="171"/>
      <c r="BV65" s="171"/>
      <c r="BW65" s="171"/>
      <c r="BX65" s="171"/>
      <c r="BY65" s="171"/>
      <c r="BZ65" s="171"/>
      <c r="CA65" s="171"/>
      <c r="CB65" s="171"/>
      <c r="CC65" s="171"/>
      <c r="CD65" s="171"/>
      <c r="CE65" s="171"/>
      <c r="CF65" s="171"/>
      <c r="CG65" s="171"/>
      <c r="CH65" s="171"/>
      <c r="CI65" s="171"/>
      <c r="CJ65" s="171"/>
      <c r="CK65" s="171"/>
      <c r="CL65" s="171"/>
      <c r="CM65" s="171"/>
      <c r="CN65" s="171"/>
      <c r="CO65" s="171"/>
      <c r="CP65" s="171"/>
    </row>
    <row r="66" spans="9:94" x14ac:dyDescent="0.45">
      <c r="I66" s="171"/>
      <c r="J66" s="171"/>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c r="AR66" s="171"/>
      <c r="AS66" s="171"/>
      <c r="AT66" s="171"/>
      <c r="AU66" s="171"/>
      <c r="AV66" s="171"/>
      <c r="AW66" s="171"/>
      <c r="AX66" s="171"/>
      <c r="AY66" s="171"/>
      <c r="AZ66" s="171"/>
      <c r="BA66" s="171"/>
      <c r="BB66" s="171"/>
      <c r="BC66" s="171"/>
      <c r="BD66" s="171"/>
      <c r="BE66" s="171"/>
      <c r="BF66" s="171"/>
      <c r="BG66" s="171"/>
      <c r="BH66" s="171"/>
      <c r="BI66" s="171"/>
      <c r="BJ66" s="171"/>
      <c r="BK66" s="171"/>
      <c r="BL66" s="171"/>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1"/>
    </row>
    <row r="67" spans="9:94" x14ac:dyDescent="0.45">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171"/>
      <c r="BI67" s="171"/>
      <c r="BJ67" s="171"/>
      <c r="BK67" s="171"/>
      <c r="BL67" s="171"/>
      <c r="BM67" s="171"/>
      <c r="BN67" s="171"/>
      <c r="BO67" s="171"/>
      <c r="BP67" s="171"/>
      <c r="BQ67" s="171"/>
      <c r="BR67" s="171"/>
      <c r="BS67" s="171"/>
      <c r="BT67" s="171"/>
      <c r="BU67" s="171"/>
      <c r="BV67" s="171"/>
      <c r="BW67" s="171"/>
      <c r="BX67" s="171"/>
      <c r="BY67" s="171"/>
      <c r="BZ67" s="171"/>
      <c r="CA67" s="171"/>
      <c r="CB67" s="171"/>
      <c r="CC67" s="171"/>
      <c r="CD67" s="171"/>
      <c r="CE67" s="171"/>
      <c r="CF67" s="171"/>
      <c r="CG67" s="171"/>
      <c r="CH67" s="171"/>
      <c r="CI67" s="171"/>
      <c r="CJ67" s="171"/>
      <c r="CK67" s="171"/>
      <c r="CL67" s="171"/>
      <c r="CM67" s="171"/>
      <c r="CN67" s="171"/>
      <c r="CO67" s="171"/>
      <c r="CP67" s="171"/>
    </row>
    <row r="68" spans="9:94" x14ac:dyDescent="0.45">
      <c r="I68" s="171"/>
      <c r="J68" s="171"/>
      <c r="K68" s="171"/>
      <c r="L68" s="171"/>
      <c r="M68" s="171"/>
      <c r="N68" s="171"/>
      <c r="O68" s="171"/>
      <c r="P68" s="171"/>
      <c r="Q68" s="171"/>
      <c r="R68" s="171"/>
      <c r="S68" s="171"/>
      <c r="T68" s="171"/>
      <c r="U68" s="171"/>
      <c r="V68" s="171"/>
      <c r="W68" s="171"/>
      <c r="X68" s="171"/>
      <c r="Y68" s="171"/>
      <c r="Z68" s="171"/>
      <c r="AA68" s="171"/>
      <c r="AB68" s="171"/>
      <c r="AC68" s="171"/>
      <c r="AD68" s="171"/>
      <c r="AE68" s="171"/>
      <c r="AF68" s="171"/>
      <c r="AG68" s="171"/>
      <c r="AH68" s="171"/>
      <c r="AI68" s="171"/>
      <c r="AJ68" s="171"/>
      <c r="AK68" s="171"/>
      <c r="AL68" s="171"/>
      <c r="AM68" s="171"/>
      <c r="AN68" s="171"/>
      <c r="AO68" s="171"/>
      <c r="AP68" s="171"/>
      <c r="AQ68" s="171"/>
      <c r="AR68" s="171"/>
      <c r="AS68" s="171"/>
      <c r="AT68" s="171"/>
      <c r="AU68" s="171"/>
      <c r="AV68" s="171"/>
      <c r="AW68" s="171"/>
      <c r="AX68" s="171"/>
      <c r="AY68" s="171"/>
      <c r="AZ68" s="171"/>
      <c r="BA68" s="171"/>
      <c r="BB68" s="171"/>
      <c r="BC68" s="171"/>
      <c r="BD68" s="171"/>
      <c r="BE68" s="171"/>
      <c r="BF68" s="171"/>
      <c r="BG68" s="171"/>
      <c r="BH68" s="171"/>
      <c r="BI68" s="171"/>
      <c r="BJ68" s="171"/>
      <c r="BK68" s="171"/>
      <c r="BL68" s="171"/>
      <c r="BM68" s="171"/>
      <c r="BN68" s="171"/>
      <c r="BO68" s="171"/>
      <c r="BP68" s="171"/>
      <c r="BQ68" s="171"/>
      <c r="BR68" s="171"/>
      <c r="BS68" s="171"/>
      <c r="BT68" s="171"/>
      <c r="BU68" s="171"/>
      <c r="BV68" s="171"/>
      <c r="BW68" s="171"/>
      <c r="BX68" s="171"/>
      <c r="BY68" s="171"/>
      <c r="BZ68" s="171"/>
      <c r="CA68" s="171"/>
      <c r="CB68" s="171"/>
      <c r="CC68" s="171"/>
      <c r="CD68" s="171"/>
      <c r="CE68" s="171"/>
      <c r="CF68" s="171"/>
      <c r="CG68" s="171"/>
      <c r="CH68" s="171"/>
      <c r="CI68" s="171"/>
      <c r="CJ68" s="171"/>
      <c r="CK68" s="171"/>
      <c r="CL68" s="171"/>
      <c r="CM68" s="171"/>
      <c r="CN68" s="171"/>
      <c r="CO68" s="171"/>
      <c r="CP68" s="171"/>
    </row>
    <row r="69" spans="9:94" x14ac:dyDescent="0.45">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M69" s="171"/>
      <c r="AN69" s="171"/>
      <c r="AO69" s="171"/>
      <c r="AP69" s="171"/>
      <c r="AQ69" s="171"/>
      <c r="AR69" s="171"/>
      <c r="AS69" s="171"/>
      <c r="AT69" s="171"/>
      <c r="AU69" s="171"/>
      <c r="AV69" s="171"/>
      <c r="AW69" s="171"/>
      <c r="AX69" s="171"/>
      <c r="AY69" s="171"/>
      <c r="AZ69" s="171"/>
      <c r="BA69" s="171"/>
      <c r="BB69" s="171"/>
      <c r="BC69" s="171"/>
      <c r="BD69" s="171"/>
      <c r="BE69" s="171"/>
      <c r="BF69" s="171"/>
      <c r="BG69" s="171"/>
      <c r="BH69" s="171"/>
      <c r="BI69" s="171"/>
      <c r="BJ69" s="171"/>
      <c r="BK69" s="171"/>
      <c r="BL69" s="171"/>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1"/>
    </row>
    <row r="70" spans="9:94" x14ac:dyDescent="0.45">
      <c r="I70" s="171"/>
      <c r="J70" s="171"/>
      <c r="K70" s="171"/>
      <c r="L70" s="171"/>
      <c r="M70" s="171"/>
      <c r="N70" s="171"/>
      <c r="O70" s="171"/>
      <c r="P70" s="171"/>
      <c r="Q70" s="171"/>
      <c r="R70" s="171"/>
      <c r="S70" s="171"/>
      <c r="T70" s="171"/>
      <c r="U70" s="171"/>
      <c r="V70" s="171"/>
      <c r="W70" s="171"/>
      <c r="X70" s="171"/>
      <c r="Y70" s="171"/>
      <c r="Z70" s="171"/>
      <c r="AA70" s="171"/>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row>
    <row r="71" spans="9:94" x14ac:dyDescent="0.45">
      <c r="I71" s="171"/>
      <c r="J71" s="171"/>
      <c r="K71" s="171"/>
      <c r="L71" s="171"/>
      <c r="M71" s="171"/>
      <c r="N71" s="171"/>
      <c r="O71" s="171"/>
      <c r="P71" s="171"/>
      <c r="Q71" s="171"/>
      <c r="R71" s="171"/>
      <c r="S71" s="171"/>
      <c r="T71" s="171"/>
      <c r="U71" s="171"/>
      <c r="V71" s="171"/>
      <c r="W71" s="171"/>
      <c r="X71" s="171"/>
      <c r="Y71" s="171"/>
      <c r="Z71" s="171"/>
      <c r="AA71" s="171"/>
      <c r="AB71" s="171"/>
      <c r="AC71" s="171"/>
      <c r="AD71" s="171"/>
      <c r="AE71" s="171"/>
      <c r="AF71" s="171"/>
      <c r="AG71" s="171"/>
      <c r="AH71" s="171"/>
      <c r="AI71" s="171"/>
      <c r="AJ71" s="171"/>
      <c r="AK71" s="171"/>
      <c r="AL71" s="171"/>
      <c r="AM71" s="171"/>
      <c r="AN71" s="171"/>
      <c r="AO71" s="171"/>
      <c r="AP71" s="171"/>
      <c r="AQ71" s="171"/>
      <c r="AR71" s="171"/>
      <c r="AS71" s="171"/>
      <c r="AT71" s="171"/>
      <c r="AU71" s="171"/>
      <c r="AV71" s="171"/>
      <c r="AW71" s="171"/>
      <c r="AX71" s="171"/>
      <c r="AY71" s="171"/>
      <c r="AZ71" s="171"/>
      <c r="BA71" s="171"/>
      <c r="BB71" s="171"/>
      <c r="BC71" s="171"/>
      <c r="BD71" s="171"/>
      <c r="BE71" s="171"/>
      <c r="BF71" s="171"/>
      <c r="BG71" s="171"/>
      <c r="BH71" s="171"/>
      <c r="BI71" s="171"/>
      <c r="BJ71" s="171"/>
      <c r="BK71" s="171"/>
      <c r="BL71" s="171"/>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row>
    <row r="72" spans="9:94" x14ac:dyDescent="0.45">
      <c r="I72" s="171"/>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c r="AK72" s="171"/>
      <c r="AL72" s="171"/>
      <c r="AM72" s="171"/>
      <c r="AN72" s="171"/>
      <c r="AO72" s="171"/>
      <c r="AP72" s="171"/>
      <c r="AQ72" s="171"/>
      <c r="AR72" s="171"/>
      <c r="AS72" s="171"/>
      <c r="AT72" s="171"/>
      <c r="AU72" s="171"/>
      <c r="AV72" s="171"/>
      <c r="AW72" s="171"/>
      <c r="AX72" s="171"/>
      <c r="AY72" s="171"/>
      <c r="AZ72" s="171"/>
      <c r="BA72" s="171"/>
      <c r="BB72" s="171"/>
      <c r="BC72" s="171"/>
      <c r="BD72" s="171"/>
      <c r="BE72" s="171"/>
      <c r="BF72" s="171"/>
      <c r="BG72" s="171"/>
      <c r="BH72" s="171"/>
      <c r="BI72" s="171"/>
      <c r="BJ72" s="171"/>
      <c r="BK72" s="171"/>
      <c r="BL72" s="171"/>
      <c r="BM72" s="171"/>
      <c r="BN72" s="171"/>
      <c r="BO72" s="171"/>
      <c r="BP72" s="171"/>
      <c r="BQ72" s="171"/>
      <c r="BR72" s="171"/>
      <c r="BS72" s="171"/>
      <c r="BT72" s="171"/>
      <c r="BU72" s="171"/>
      <c r="BV72" s="171"/>
      <c r="BW72" s="171"/>
      <c r="BX72" s="171"/>
      <c r="BY72" s="171"/>
      <c r="BZ72" s="171"/>
      <c r="CA72" s="171"/>
      <c r="CB72" s="171"/>
      <c r="CC72" s="171"/>
      <c r="CD72" s="171"/>
      <c r="CE72" s="171"/>
      <c r="CF72" s="171"/>
      <c r="CG72" s="171"/>
      <c r="CH72" s="171"/>
      <c r="CI72" s="171"/>
      <c r="CJ72" s="171"/>
      <c r="CK72" s="171"/>
      <c r="CL72" s="171"/>
      <c r="CM72" s="171"/>
      <c r="CN72" s="171"/>
      <c r="CO72" s="171"/>
      <c r="CP72" s="171"/>
    </row>
    <row r="73" spans="9:94" x14ac:dyDescent="0.45">
      <c r="I73" s="171"/>
      <c r="J73" s="171"/>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c r="AK73" s="171"/>
      <c r="AL73" s="171"/>
      <c r="AM73" s="171"/>
      <c r="AN73" s="171"/>
      <c r="AO73" s="171"/>
      <c r="AP73" s="171"/>
      <c r="AQ73" s="171"/>
      <c r="AR73" s="171"/>
      <c r="AS73" s="171"/>
      <c r="AT73" s="171"/>
      <c r="AU73" s="171"/>
      <c r="AV73" s="171"/>
      <c r="AW73" s="171"/>
      <c r="AX73" s="171"/>
      <c r="AY73" s="171"/>
      <c r="AZ73" s="171"/>
      <c r="BA73" s="171"/>
      <c r="BB73" s="171"/>
      <c r="BC73" s="171"/>
      <c r="BD73" s="171"/>
      <c r="BE73" s="171"/>
      <c r="BF73" s="171"/>
      <c r="BG73" s="171"/>
      <c r="BH73" s="171"/>
      <c r="BI73" s="171"/>
      <c r="BJ73" s="171"/>
      <c r="BK73" s="171"/>
      <c r="BL73" s="171"/>
      <c r="BM73" s="171"/>
      <c r="BN73" s="171"/>
      <c r="BO73" s="171"/>
      <c r="BP73" s="171"/>
      <c r="BQ73" s="171"/>
      <c r="BR73" s="171"/>
      <c r="BS73" s="171"/>
      <c r="BT73" s="171"/>
      <c r="BU73" s="171"/>
      <c r="BV73" s="171"/>
      <c r="BW73" s="171"/>
      <c r="BX73" s="171"/>
      <c r="BY73" s="171"/>
      <c r="BZ73" s="171"/>
      <c r="CA73" s="171"/>
      <c r="CB73" s="171"/>
      <c r="CC73" s="171"/>
      <c r="CD73" s="171"/>
      <c r="CE73" s="171"/>
      <c r="CF73" s="171"/>
      <c r="CG73" s="171"/>
      <c r="CH73" s="171"/>
      <c r="CI73" s="171"/>
      <c r="CJ73" s="171"/>
      <c r="CK73" s="171"/>
      <c r="CL73" s="171"/>
      <c r="CM73" s="171"/>
      <c r="CN73" s="171"/>
      <c r="CO73" s="171"/>
      <c r="CP73" s="171"/>
    </row>
    <row r="74" spans="9:94" x14ac:dyDescent="0.45">
      <c r="I74" s="171"/>
      <c r="J74" s="171"/>
      <c r="K74" s="171"/>
      <c r="L74" s="171"/>
      <c r="M74" s="171"/>
      <c r="N74" s="171"/>
      <c r="O74" s="171"/>
      <c r="P74" s="171"/>
      <c r="Q74" s="171"/>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71"/>
      <c r="AQ74" s="171"/>
      <c r="AR74" s="171"/>
      <c r="AS74" s="171"/>
      <c r="AT74" s="171"/>
      <c r="AU74" s="171"/>
      <c r="AV74" s="171"/>
      <c r="AW74" s="171"/>
      <c r="AX74" s="171"/>
      <c r="AY74" s="171"/>
      <c r="AZ74" s="171"/>
      <c r="BA74" s="171"/>
      <c r="BB74" s="171"/>
      <c r="BC74" s="171"/>
      <c r="BD74" s="171"/>
      <c r="BE74" s="171"/>
      <c r="BF74" s="171"/>
      <c r="BG74" s="171"/>
      <c r="BH74" s="171"/>
      <c r="BI74" s="171"/>
      <c r="BJ74" s="171"/>
      <c r="BK74" s="171"/>
      <c r="BL74" s="171"/>
      <c r="BM74" s="171"/>
      <c r="BN74" s="171"/>
      <c r="BO74" s="171"/>
      <c r="BP74" s="171"/>
      <c r="BQ74" s="171"/>
      <c r="BR74" s="171"/>
      <c r="BS74" s="171"/>
      <c r="BT74" s="171"/>
      <c r="BU74" s="171"/>
      <c r="BV74" s="171"/>
      <c r="BW74" s="171"/>
      <c r="BX74" s="171"/>
      <c r="BY74" s="171"/>
      <c r="BZ74" s="171"/>
      <c r="CA74" s="171"/>
      <c r="CB74" s="171"/>
      <c r="CC74" s="171"/>
      <c r="CD74" s="171"/>
      <c r="CE74" s="171"/>
      <c r="CF74" s="171"/>
      <c r="CG74" s="171"/>
      <c r="CH74" s="171"/>
      <c r="CI74" s="171"/>
      <c r="CJ74" s="171"/>
      <c r="CK74" s="171"/>
      <c r="CL74" s="171"/>
      <c r="CM74" s="171"/>
      <c r="CN74" s="171"/>
      <c r="CO74" s="171"/>
      <c r="CP74" s="171"/>
    </row>
    <row r="75" spans="9:94" x14ac:dyDescent="0.45">
      <c r="I75" s="171"/>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row>
    <row r="76" spans="9:94" x14ac:dyDescent="0.45">
      <c r="I76" s="171"/>
      <c r="J76" s="171"/>
      <c r="K76" s="171"/>
      <c r="L76" s="171"/>
      <c r="M76" s="171"/>
      <c r="N76" s="171"/>
      <c r="O76" s="171"/>
      <c r="P76" s="171"/>
      <c r="Q76" s="171"/>
      <c r="R76" s="171"/>
      <c r="S76" s="171"/>
      <c r="T76" s="171"/>
      <c r="U76" s="171"/>
      <c r="V76" s="171"/>
      <c r="W76" s="171"/>
      <c r="X76" s="171"/>
      <c r="Y76" s="171"/>
      <c r="Z76" s="171"/>
      <c r="AA76" s="171"/>
      <c r="AB76" s="171"/>
      <c r="AC76" s="171"/>
      <c r="AD76" s="171"/>
      <c r="AE76" s="171"/>
      <c r="AF76" s="171"/>
      <c r="AG76" s="171"/>
      <c r="AH76" s="171"/>
      <c r="AI76" s="171"/>
      <c r="AJ76" s="171"/>
      <c r="AK76" s="171"/>
      <c r="AL76" s="171"/>
      <c r="AM76" s="171"/>
      <c r="AN76" s="171"/>
      <c r="AO76" s="171"/>
      <c r="AP76" s="171"/>
      <c r="AQ76" s="171"/>
      <c r="AR76" s="171"/>
      <c r="AS76" s="171"/>
      <c r="AT76" s="171"/>
      <c r="AU76" s="171"/>
      <c r="AV76" s="171"/>
      <c r="AW76" s="171"/>
      <c r="AX76" s="171"/>
      <c r="AY76" s="171"/>
      <c r="AZ76" s="171"/>
      <c r="BA76" s="171"/>
      <c r="BB76" s="171"/>
      <c r="BC76" s="171"/>
      <c r="BD76" s="171"/>
      <c r="BE76" s="171"/>
      <c r="BF76" s="171"/>
      <c r="BG76" s="171"/>
      <c r="BH76" s="171"/>
      <c r="BI76" s="171"/>
      <c r="BJ76" s="171"/>
      <c r="BK76" s="171"/>
      <c r="BL76" s="171"/>
      <c r="BM76" s="171"/>
      <c r="BN76" s="171"/>
      <c r="BO76" s="171"/>
      <c r="BP76" s="171"/>
      <c r="BQ76" s="171"/>
      <c r="BR76" s="171"/>
      <c r="BS76" s="171"/>
      <c r="BT76" s="171"/>
      <c r="BU76" s="171"/>
      <c r="BV76" s="171"/>
      <c r="BW76" s="171"/>
      <c r="BX76" s="171"/>
      <c r="BY76" s="171"/>
      <c r="BZ76" s="171"/>
      <c r="CA76" s="171"/>
      <c r="CB76" s="171"/>
      <c r="CC76" s="171"/>
      <c r="CD76" s="171"/>
      <c r="CE76" s="171"/>
      <c r="CF76" s="171"/>
      <c r="CG76" s="171"/>
      <c r="CH76" s="171"/>
      <c r="CI76" s="171"/>
      <c r="CJ76" s="171"/>
      <c r="CK76" s="171"/>
      <c r="CL76" s="171"/>
      <c r="CM76" s="171"/>
      <c r="CN76" s="171"/>
      <c r="CO76" s="171"/>
      <c r="CP76" s="171"/>
    </row>
    <row r="77" spans="9:94" x14ac:dyDescent="0.45">
      <c r="I77" s="171"/>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1"/>
      <c r="BJ77" s="171"/>
      <c r="BK77" s="171"/>
      <c r="BL77" s="171"/>
      <c r="BM77" s="171"/>
      <c r="BN77" s="171"/>
      <c r="BO77" s="171"/>
      <c r="BP77" s="171"/>
      <c r="BQ77" s="171"/>
      <c r="BR77" s="171"/>
      <c r="BS77" s="171"/>
      <c r="BT77" s="171"/>
      <c r="BU77" s="171"/>
      <c r="BV77" s="171"/>
      <c r="BW77" s="171"/>
      <c r="BX77" s="171"/>
      <c r="BY77" s="171"/>
      <c r="BZ77" s="171"/>
      <c r="CA77" s="171"/>
      <c r="CB77" s="171"/>
      <c r="CC77" s="171"/>
      <c r="CD77" s="171"/>
      <c r="CE77" s="171"/>
      <c r="CF77" s="171"/>
      <c r="CG77" s="171"/>
      <c r="CH77" s="171"/>
      <c r="CI77" s="171"/>
      <c r="CJ77" s="171"/>
      <c r="CK77" s="171"/>
      <c r="CL77" s="171"/>
      <c r="CM77" s="171"/>
      <c r="CN77" s="171"/>
      <c r="CO77" s="171"/>
      <c r="CP77" s="171"/>
    </row>
    <row r="78" spans="9:94" x14ac:dyDescent="0.45">
      <c r="I78" s="171"/>
      <c r="J78" s="171"/>
      <c r="K78" s="171"/>
      <c r="L78" s="171"/>
      <c r="M78" s="171"/>
      <c r="N78" s="171"/>
      <c r="O78" s="171"/>
      <c r="P78" s="171"/>
      <c r="Q78" s="171"/>
      <c r="R78" s="171"/>
      <c r="S78" s="171"/>
      <c r="T78" s="171"/>
      <c r="U78" s="171"/>
      <c r="V78" s="171"/>
      <c r="W78" s="171"/>
      <c r="X78" s="171"/>
      <c r="Y78" s="171"/>
      <c r="Z78" s="171"/>
      <c r="AA78" s="171"/>
      <c r="AB78" s="171"/>
      <c r="AC78" s="171"/>
      <c r="AD78" s="171"/>
      <c r="AE78" s="171"/>
      <c r="AF78" s="171"/>
      <c r="AG78" s="171"/>
      <c r="AH78" s="171"/>
      <c r="AI78" s="171"/>
      <c r="AJ78" s="171"/>
      <c r="AK78" s="171"/>
      <c r="AL78" s="171"/>
      <c r="AM78" s="171"/>
      <c r="AN78" s="171"/>
      <c r="AO78" s="171"/>
      <c r="AP78" s="171"/>
      <c r="AQ78" s="171"/>
      <c r="AR78" s="171"/>
      <c r="AS78" s="171"/>
      <c r="AT78" s="171"/>
      <c r="AU78" s="171"/>
      <c r="AV78" s="171"/>
      <c r="AW78" s="171"/>
      <c r="AX78" s="171"/>
      <c r="AY78" s="171"/>
      <c r="AZ78" s="171"/>
      <c r="BA78" s="171"/>
      <c r="BB78" s="171"/>
      <c r="BC78" s="171"/>
      <c r="BD78" s="171"/>
      <c r="BE78" s="171"/>
      <c r="BF78" s="171"/>
      <c r="BG78" s="171"/>
      <c r="BH78" s="171"/>
      <c r="BI78" s="171"/>
      <c r="BJ78" s="171"/>
      <c r="BK78" s="171"/>
      <c r="BL78" s="171"/>
      <c r="BM78" s="171"/>
      <c r="BN78" s="171"/>
      <c r="BO78" s="171"/>
      <c r="BP78" s="171"/>
      <c r="BQ78" s="171"/>
      <c r="BR78" s="171"/>
      <c r="BS78" s="171"/>
      <c r="BT78" s="171"/>
      <c r="BU78" s="171"/>
      <c r="BV78" s="171"/>
      <c r="BW78" s="171"/>
      <c r="BX78" s="171"/>
      <c r="BY78" s="171"/>
      <c r="BZ78" s="171"/>
      <c r="CA78" s="171"/>
      <c r="CB78" s="171"/>
      <c r="CC78" s="171"/>
      <c r="CD78" s="171"/>
      <c r="CE78" s="171"/>
      <c r="CF78" s="171"/>
      <c r="CG78" s="171"/>
      <c r="CH78" s="171"/>
      <c r="CI78" s="171"/>
      <c r="CJ78" s="171"/>
      <c r="CK78" s="171"/>
      <c r="CL78" s="171"/>
      <c r="CM78" s="171"/>
      <c r="CN78" s="171"/>
      <c r="CO78" s="171"/>
      <c r="CP78" s="171"/>
    </row>
    <row r="79" spans="9:94" x14ac:dyDescent="0.45">
      <c r="I79" s="171"/>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row>
    <row r="80" spans="9:94" x14ac:dyDescent="0.45">
      <c r="I80" s="171"/>
      <c r="J80" s="171"/>
      <c r="K80" s="171"/>
      <c r="L80" s="171"/>
      <c r="M80" s="171"/>
      <c r="N80" s="171"/>
      <c r="O80" s="171"/>
      <c r="P80" s="171"/>
      <c r="Q80" s="171"/>
      <c r="R80" s="171"/>
      <c r="S80" s="171"/>
      <c r="T80" s="171"/>
      <c r="U80" s="171"/>
      <c r="V80" s="171"/>
      <c r="W80" s="171"/>
      <c r="X80" s="171"/>
      <c r="Y80" s="171"/>
      <c r="Z80" s="171"/>
      <c r="AA80" s="171"/>
      <c r="AB80" s="171"/>
      <c r="AC80" s="171"/>
      <c r="AD80" s="171"/>
      <c r="AE80" s="171"/>
      <c r="AF80" s="171"/>
      <c r="AG80" s="171"/>
      <c r="AH80" s="171"/>
      <c r="AI80" s="171"/>
      <c r="AJ80" s="171"/>
      <c r="AK80" s="171"/>
      <c r="AL80" s="171"/>
      <c r="AM80" s="171"/>
      <c r="AN80" s="171"/>
      <c r="AO80" s="171"/>
      <c r="AP80" s="171"/>
      <c r="AQ80" s="171"/>
      <c r="AR80" s="171"/>
      <c r="AS80" s="171"/>
      <c r="AT80" s="171"/>
      <c r="AU80" s="171"/>
      <c r="AV80" s="171"/>
      <c r="AW80" s="171"/>
      <c r="AX80" s="171"/>
      <c r="AY80" s="171"/>
      <c r="AZ80" s="171"/>
      <c r="BA80" s="171"/>
      <c r="BB80" s="171"/>
      <c r="BC80" s="171"/>
      <c r="BD80" s="171"/>
      <c r="BE80" s="171"/>
      <c r="BF80" s="171"/>
      <c r="BG80" s="171"/>
      <c r="BH80" s="171"/>
      <c r="BI80" s="171"/>
      <c r="BJ80" s="171"/>
      <c r="BK80" s="171"/>
      <c r="BL80" s="171"/>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N80" s="171"/>
      <c r="CO80" s="171"/>
      <c r="CP80" s="171"/>
    </row>
    <row r="81" spans="9:94" x14ac:dyDescent="0.45">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71"/>
      <c r="BD81" s="171"/>
      <c r="BE81" s="171"/>
      <c r="BF81" s="171"/>
      <c r="BG81" s="171"/>
      <c r="BH81" s="171"/>
      <c r="BI81" s="171"/>
      <c r="BJ81" s="171"/>
      <c r="BK81" s="171"/>
      <c r="BL81" s="171"/>
      <c r="BM81" s="171"/>
      <c r="BN81" s="171"/>
      <c r="BO81" s="171"/>
      <c r="BP81" s="171"/>
      <c r="BQ81" s="171"/>
      <c r="BR81" s="171"/>
      <c r="BS81" s="171"/>
      <c r="BT81" s="171"/>
      <c r="BU81" s="171"/>
      <c r="BV81" s="171"/>
      <c r="BW81" s="171"/>
      <c r="BX81" s="171"/>
      <c r="BY81" s="171"/>
      <c r="BZ81" s="171"/>
      <c r="CA81" s="171"/>
      <c r="CB81" s="171"/>
      <c r="CC81" s="171"/>
      <c r="CD81" s="171"/>
      <c r="CE81" s="171"/>
      <c r="CF81" s="171"/>
      <c r="CG81" s="171"/>
      <c r="CH81" s="171"/>
      <c r="CI81" s="171"/>
      <c r="CJ81" s="171"/>
      <c r="CK81" s="171"/>
      <c r="CL81" s="171"/>
      <c r="CM81" s="171"/>
      <c r="CN81" s="171"/>
      <c r="CO81" s="171"/>
      <c r="CP81" s="171"/>
    </row>
    <row r="82" spans="9:94" x14ac:dyDescent="0.45">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71"/>
      <c r="BD82" s="171"/>
      <c r="BE82" s="171"/>
      <c r="BF82" s="171"/>
      <c r="BG82" s="171"/>
      <c r="BH82" s="171"/>
      <c r="BI82" s="171"/>
      <c r="BJ82" s="171"/>
      <c r="BK82" s="171"/>
      <c r="BL82" s="171"/>
      <c r="BM82" s="171"/>
      <c r="BN82" s="171"/>
      <c r="BO82" s="171"/>
      <c r="BP82" s="171"/>
      <c r="BQ82" s="171"/>
      <c r="BR82" s="171"/>
      <c r="BS82" s="171"/>
      <c r="BT82" s="171"/>
      <c r="BU82" s="171"/>
      <c r="BV82" s="171"/>
      <c r="BW82" s="171"/>
      <c r="BX82" s="171"/>
      <c r="BY82" s="171"/>
      <c r="BZ82" s="171"/>
      <c r="CA82" s="171"/>
      <c r="CB82" s="171"/>
      <c r="CC82" s="171"/>
      <c r="CD82" s="171"/>
      <c r="CE82" s="171"/>
      <c r="CF82" s="171"/>
      <c r="CG82" s="171"/>
      <c r="CH82" s="171"/>
      <c r="CI82" s="171"/>
      <c r="CJ82" s="171"/>
      <c r="CK82" s="171"/>
      <c r="CL82" s="171"/>
      <c r="CM82" s="171"/>
      <c r="CN82" s="171"/>
      <c r="CO82" s="171"/>
      <c r="CP82" s="171"/>
    </row>
    <row r="83" spans="9:94" x14ac:dyDescent="0.45">
      <c r="I83" s="171"/>
      <c r="J83" s="171"/>
      <c r="K83" s="171"/>
      <c r="L83" s="171"/>
      <c r="M83" s="171"/>
      <c r="N83" s="171"/>
      <c r="O83" s="171"/>
      <c r="P83" s="171"/>
      <c r="Q83" s="171"/>
      <c r="R83" s="171"/>
      <c r="S83" s="171"/>
      <c r="T83" s="171"/>
      <c r="U83" s="171"/>
      <c r="V83" s="171"/>
      <c r="W83" s="171"/>
      <c r="X83" s="171"/>
      <c r="Y83" s="171"/>
      <c r="Z83" s="171"/>
      <c r="AA83" s="171"/>
      <c r="AB83" s="171"/>
      <c r="AC83" s="171"/>
      <c r="AD83" s="171"/>
      <c r="AE83" s="171"/>
      <c r="AF83" s="171"/>
      <c r="AG83" s="171"/>
      <c r="AH83" s="171"/>
      <c r="AI83" s="171"/>
      <c r="AJ83" s="171"/>
      <c r="AK83" s="171"/>
      <c r="AL83" s="171"/>
      <c r="AM83" s="171"/>
      <c r="AN83" s="171"/>
      <c r="AO83" s="171"/>
      <c r="AP83" s="171"/>
      <c r="AQ83" s="171"/>
      <c r="AR83" s="171"/>
      <c r="AS83" s="171"/>
      <c r="AT83" s="171"/>
      <c r="AU83" s="171"/>
      <c r="AV83" s="171"/>
      <c r="AW83" s="171"/>
      <c r="AX83" s="171"/>
      <c r="AY83" s="171"/>
      <c r="AZ83" s="171"/>
      <c r="BA83" s="171"/>
      <c r="BB83" s="171"/>
      <c r="BC83" s="171"/>
      <c r="BD83" s="171"/>
      <c r="BE83" s="171"/>
      <c r="BF83" s="171"/>
      <c r="BG83" s="171"/>
      <c r="BH83" s="171"/>
      <c r="BI83" s="171"/>
      <c r="BJ83" s="171"/>
      <c r="BK83" s="171"/>
      <c r="BL83" s="171"/>
      <c r="BM83" s="171"/>
      <c r="BN83" s="171"/>
      <c r="BO83" s="171"/>
      <c r="BP83" s="171"/>
      <c r="BQ83" s="171"/>
      <c r="BR83" s="171"/>
      <c r="BS83" s="171"/>
      <c r="BT83" s="171"/>
      <c r="BU83" s="171"/>
      <c r="BV83" s="171"/>
      <c r="BW83" s="171"/>
      <c r="BX83" s="171"/>
      <c r="BY83" s="171"/>
      <c r="BZ83" s="171"/>
      <c r="CA83" s="171"/>
      <c r="CB83" s="171"/>
      <c r="CC83" s="171"/>
      <c r="CD83" s="171"/>
      <c r="CE83" s="171"/>
      <c r="CF83" s="171"/>
      <c r="CG83" s="171"/>
      <c r="CH83" s="171"/>
      <c r="CI83" s="171"/>
      <c r="CJ83" s="171"/>
      <c r="CK83" s="171"/>
      <c r="CL83" s="171"/>
      <c r="CM83" s="171"/>
      <c r="CN83" s="171"/>
      <c r="CO83" s="171"/>
      <c r="CP83" s="171"/>
    </row>
    <row r="84" spans="9:94" x14ac:dyDescent="0.45">
      <c r="I84" s="171"/>
      <c r="J84" s="171"/>
      <c r="K84" s="171"/>
      <c r="L84" s="171"/>
      <c r="M84" s="171"/>
      <c r="N84" s="171"/>
      <c r="O84" s="171"/>
      <c r="P84" s="171"/>
      <c r="Q84" s="171"/>
      <c r="R84" s="171"/>
      <c r="S84" s="171"/>
      <c r="T84" s="171"/>
      <c r="U84" s="171"/>
      <c r="V84" s="171"/>
      <c r="W84" s="171"/>
      <c r="X84" s="171"/>
      <c r="Y84" s="171"/>
      <c r="Z84" s="171"/>
      <c r="AA84" s="171"/>
      <c r="AB84" s="171"/>
      <c r="AC84" s="171"/>
      <c r="AD84" s="171"/>
      <c r="AE84" s="171"/>
      <c r="AF84" s="171"/>
      <c r="AG84" s="171"/>
      <c r="AH84" s="171"/>
      <c r="AI84" s="171"/>
      <c r="AJ84" s="171"/>
      <c r="AK84" s="171"/>
      <c r="AL84" s="171"/>
      <c r="AM84" s="171"/>
      <c r="AN84" s="171"/>
      <c r="AO84" s="171"/>
      <c r="AP84" s="171"/>
      <c r="AQ84" s="171"/>
      <c r="AR84" s="171"/>
      <c r="AS84" s="171"/>
      <c r="AT84" s="171"/>
      <c r="AU84" s="171"/>
      <c r="AV84" s="171"/>
      <c r="AW84" s="171"/>
      <c r="AX84" s="171"/>
      <c r="AY84" s="171"/>
      <c r="AZ84" s="171"/>
      <c r="BA84" s="171"/>
      <c r="BB84" s="171"/>
      <c r="BC84" s="171"/>
      <c r="BD84" s="171"/>
      <c r="BE84" s="171"/>
      <c r="BF84" s="171"/>
      <c r="BG84" s="171"/>
      <c r="BH84" s="171"/>
      <c r="BI84" s="171"/>
      <c r="BJ84" s="171"/>
      <c r="BK84" s="171"/>
      <c r="BL84" s="171"/>
      <c r="BM84" s="171"/>
      <c r="BN84" s="171"/>
      <c r="BO84" s="171"/>
      <c r="BP84" s="171"/>
      <c r="BQ84" s="171"/>
      <c r="BR84" s="171"/>
      <c r="BS84" s="171"/>
      <c r="BT84" s="171"/>
      <c r="BU84" s="171"/>
      <c r="BV84" s="171"/>
      <c r="BW84" s="171"/>
      <c r="BX84" s="171"/>
      <c r="BY84" s="171"/>
      <c r="BZ84" s="171"/>
      <c r="CA84" s="171"/>
      <c r="CB84" s="171"/>
      <c r="CC84" s="171"/>
      <c r="CD84" s="171"/>
      <c r="CE84" s="171"/>
      <c r="CF84" s="171"/>
      <c r="CG84" s="171"/>
      <c r="CH84" s="171"/>
      <c r="CI84" s="171"/>
      <c r="CJ84" s="171"/>
      <c r="CK84" s="171"/>
      <c r="CL84" s="171"/>
      <c r="CM84" s="171"/>
      <c r="CN84" s="171"/>
      <c r="CO84" s="171"/>
      <c r="CP84" s="171"/>
    </row>
    <row r="85" spans="9:94" x14ac:dyDescent="0.45">
      <c r="I85" s="171"/>
      <c r="J85" s="171"/>
      <c r="K85" s="171"/>
      <c r="L85" s="171"/>
      <c r="M85" s="171"/>
      <c r="N85" s="171"/>
      <c r="O85" s="171"/>
      <c r="P85" s="171"/>
      <c r="Q85" s="171"/>
      <c r="R85" s="171"/>
      <c r="S85" s="171"/>
      <c r="T85" s="171"/>
      <c r="U85" s="171"/>
      <c r="V85" s="171"/>
      <c r="W85" s="171"/>
      <c r="X85" s="171"/>
      <c r="Y85" s="171"/>
      <c r="Z85" s="171"/>
      <c r="AA85" s="171"/>
      <c r="AB85" s="171"/>
      <c r="AC85" s="171"/>
      <c r="AD85" s="171"/>
      <c r="AE85" s="171"/>
      <c r="AF85" s="171"/>
      <c r="AG85" s="171"/>
      <c r="AH85" s="171"/>
      <c r="AI85" s="171"/>
      <c r="AJ85" s="171"/>
      <c r="AK85" s="171"/>
      <c r="AL85" s="171"/>
      <c r="AM85" s="171"/>
      <c r="AN85" s="171"/>
      <c r="AO85" s="171"/>
      <c r="AP85" s="171"/>
      <c r="AQ85" s="171"/>
      <c r="AR85" s="171"/>
      <c r="AS85" s="171"/>
      <c r="AT85" s="171"/>
      <c r="AU85" s="171"/>
      <c r="AV85" s="171"/>
      <c r="AW85" s="171"/>
      <c r="AX85" s="171"/>
      <c r="AY85" s="171"/>
      <c r="AZ85" s="171"/>
      <c r="BA85" s="171"/>
      <c r="BB85" s="171"/>
      <c r="BC85" s="171"/>
      <c r="BD85" s="171"/>
      <c r="BE85" s="171"/>
      <c r="BF85" s="171"/>
      <c r="BG85" s="171"/>
      <c r="BH85" s="171"/>
      <c r="BI85" s="171"/>
      <c r="BJ85" s="171"/>
      <c r="BK85" s="171"/>
      <c r="BL85" s="171"/>
      <c r="BM85" s="171"/>
      <c r="BN85" s="171"/>
      <c r="BO85" s="171"/>
      <c r="BP85" s="171"/>
      <c r="BQ85" s="171"/>
      <c r="BR85" s="171"/>
      <c r="BS85" s="171"/>
      <c r="BT85" s="171"/>
      <c r="BU85" s="171"/>
      <c r="BV85" s="171"/>
      <c r="BW85" s="171"/>
      <c r="BX85" s="171"/>
      <c r="BY85" s="171"/>
      <c r="BZ85" s="171"/>
      <c r="CA85" s="171"/>
      <c r="CB85" s="171"/>
      <c r="CC85" s="171"/>
      <c r="CD85" s="171"/>
      <c r="CE85" s="171"/>
      <c r="CF85" s="171"/>
      <c r="CG85" s="171"/>
      <c r="CH85" s="171"/>
      <c r="CI85" s="171"/>
      <c r="CJ85" s="171"/>
      <c r="CK85" s="171"/>
      <c r="CL85" s="171"/>
      <c r="CM85" s="171"/>
      <c r="CN85" s="171"/>
      <c r="CO85" s="171"/>
      <c r="CP85" s="171"/>
    </row>
    <row r="86" spans="9:94" x14ac:dyDescent="0.45">
      <c r="I86" s="171"/>
      <c r="J86" s="171"/>
      <c r="K86" s="171"/>
      <c r="L86" s="171"/>
      <c r="M86" s="171"/>
      <c r="N86" s="171"/>
      <c r="O86" s="171"/>
      <c r="P86" s="171"/>
      <c r="Q86" s="171"/>
      <c r="R86" s="171"/>
      <c r="S86" s="171"/>
      <c r="T86" s="171"/>
      <c r="U86" s="171"/>
      <c r="V86" s="171"/>
      <c r="W86" s="171"/>
      <c r="X86" s="171"/>
      <c r="Y86" s="171"/>
      <c r="Z86" s="171"/>
      <c r="AA86" s="171"/>
      <c r="AB86" s="171"/>
      <c r="AC86" s="171"/>
      <c r="AD86" s="171"/>
      <c r="AE86" s="171"/>
      <c r="AF86" s="171"/>
      <c r="AG86" s="171"/>
      <c r="AH86" s="171"/>
      <c r="AI86" s="171"/>
      <c r="AJ86" s="171"/>
      <c r="AK86" s="171"/>
      <c r="AL86" s="171"/>
      <c r="AM86" s="171"/>
      <c r="AN86" s="171"/>
      <c r="AO86" s="171"/>
      <c r="AP86" s="171"/>
      <c r="AQ86" s="171"/>
      <c r="AR86" s="171"/>
      <c r="AS86" s="171"/>
      <c r="AT86" s="171"/>
      <c r="AU86" s="171"/>
      <c r="AV86" s="171"/>
      <c r="AW86" s="171"/>
      <c r="AX86" s="171"/>
      <c r="AY86" s="171"/>
      <c r="AZ86" s="171"/>
      <c r="BA86" s="171"/>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c r="BZ86" s="171"/>
      <c r="CA86" s="171"/>
      <c r="CB86" s="171"/>
      <c r="CC86" s="171"/>
      <c r="CD86" s="171"/>
      <c r="CE86" s="171"/>
      <c r="CF86" s="171"/>
      <c r="CG86" s="171"/>
      <c r="CH86" s="171"/>
      <c r="CI86" s="171"/>
      <c r="CJ86" s="171"/>
      <c r="CK86" s="171"/>
      <c r="CL86" s="171"/>
      <c r="CM86" s="171"/>
      <c r="CN86" s="171"/>
      <c r="CO86" s="171"/>
      <c r="CP86" s="171"/>
    </row>
    <row r="87" spans="9:94" x14ac:dyDescent="0.45">
      <c r="I87" s="171"/>
      <c r="J87" s="171"/>
      <c r="K87" s="171"/>
      <c r="L87" s="171"/>
      <c r="M87" s="171"/>
      <c r="N87" s="171"/>
      <c r="O87" s="171"/>
      <c r="P87" s="171"/>
      <c r="Q87" s="171"/>
      <c r="R87" s="171"/>
      <c r="S87" s="171"/>
      <c r="T87" s="171"/>
      <c r="U87" s="171"/>
      <c r="V87" s="171"/>
      <c r="W87" s="171"/>
      <c r="X87" s="171"/>
      <c r="Y87" s="171"/>
      <c r="Z87" s="171"/>
      <c r="AA87" s="171"/>
      <c r="AB87" s="171"/>
      <c r="AC87" s="171"/>
      <c r="AD87" s="171"/>
      <c r="AE87" s="171"/>
      <c r="AF87" s="171"/>
      <c r="AG87" s="171"/>
      <c r="AH87" s="171"/>
      <c r="AI87" s="171"/>
      <c r="AJ87" s="171"/>
      <c r="AK87" s="171"/>
      <c r="AL87" s="171"/>
      <c r="AM87" s="171"/>
      <c r="AN87" s="171"/>
      <c r="AO87" s="171"/>
      <c r="AP87" s="171"/>
      <c r="AQ87" s="171"/>
      <c r="AR87" s="171"/>
      <c r="AS87" s="171"/>
      <c r="AT87" s="171"/>
      <c r="AU87" s="171"/>
      <c r="AV87" s="171"/>
      <c r="AW87" s="171"/>
      <c r="AX87" s="171"/>
      <c r="AY87" s="171"/>
      <c r="AZ87" s="171"/>
      <c r="BA87" s="171"/>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c r="BZ87" s="171"/>
      <c r="CA87" s="171"/>
      <c r="CB87" s="171"/>
      <c r="CC87" s="171"/>
      <c r="CD87" s="171"/>
      <c r="CE87" s="171"/>
      <c r="CF87" s="171"/>
      <c r="CG87" s="171"/>
      <c r="CH87" s="171"/>
      <c r="CI87" s="171"/>
      <c r="CJ87" s="171"/>
      <c r="CK87" s="171"/>
      <c r="CL87" s="171"/>
      <c r="CM87" s="171"/>
      <c r="CN87" s="171"/>
      <c r="CO87" s="171"/>
      <c r="CP87" s="171"/>
    </row>
    <row r="88" spans="9:94" x14ac:dyDescent="0.45">
      <c r="I88" s="171"/>
      <c r="J88" s="171"/>
      <c r="K88" s="171"/>
      <c r="L88" s="171"/>
      <c r="M88" s="171"/>
      <c r="N88" s="171"/>
      <c r="O88" s="171"/>
      <c r="P88" s="171"/>
      <c r="Q88" s="171"/>
      <c r="R88" s="171"/>
      <c r="S88" s="171"/>
      <c r="T88" s="171"/>
      <c r="U88" s="171"/>
      <c r="V88" s="171"/>
      <c r="W88" s="171"/>
      <c r="X88" s="171"/>
      <c r="Y88" s="171"/>
      <c r="Z88" s="171"/>
      <c r="AA88" s="171"/>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row>
    <row r="89" spans="9:94" x14ac:dyDescent="0.45">
      <c r="I89" s="171"/>
      <c r="J89" s="171"/>
      <c r="K89" s="171"/>
      <c r="L89" s="171"/>
      <c r="M89" s="171"/>
      <c r="N89" s="171"/>
      <c r="O89" s="171"/>
      <c r="P89" s="171"/>
      <c r="Q89" s="171"/>
      <c r="R89" s="171"/>
      <c r="S89" s="171"/>
      <c r="T89" s="171"/>
      <c r="U89" s="171"/>
      <c r="V89" s="171"/>
      <c r="W89" s="171"/>
      <c r="X89" s="171"/>
      <c r="Y89" s="171"/>
      <c r="Z89" s="171"/>
      <c r="AA89" s="171"/>
      <c r="AB89" s="171"/>
      <c r="AC89" s="171"/>
      <c r="AD89" s="171"/>
      <c r="AE89" s="171"/>
      <c r="AF89" s="171"/>
      <c r="AG89" s="171"/>
      <c r="AH89" s="171"/>
      <c r="AI89" s="171"/>
      <c r="AJ89" s="171"/>
      <c r="AK89" s="171"/>
      <c r="AL89" s="171"/>
      <c r="AM89" s="171"/>
      <c r="AN89" s="171"/>
      <c r="AO89" s="171"/>
      <c r="AP89" s="171"/>
      <c r="AQ89" s="171"/>
      <c r="AR89" s="171"/>
      <c r="AS89" s="171"/>
      <c r="AT89" s="171"/>
      <c r="AU89" s="171"/>
      <c r="AV89" s="171"/>
      <c r="AW89" s="171"/>
      <c r="AX89" s="171"/>
      <c r="AY89" s="171"/>
      <c r="AZ89" s="171"/>
      <c r="BA89" s="171"/>
      <c r="BB89" s="171"/>
      <c r="BC89" s="171"/>
      <c r="BD89" s="171"/>
      <c r="BE89" s="171"/>
      <c r="BF89" s="171"/>
      <c r="BG89" s="171"/>
      <c r="BH89" s="171"/>
      <c r="BI89" s="171"/>
      <c r="BJ89" s="171"/>
      <c r="BK89" s="171"/>
      <c r="BL89" s="171"/>
      <c r="BM89" s="171"/>
      <c r="BN89" s="171"/>
      <c r="BO89" s="171"/>
      <c r="BP89" s="171"/>
      <c r="BQ89" s="171"/>
      <c r="BR89" s="171"/>
      <c r="BS89" s="171"/>
      <c r="BT89" s="171"/>
      <c r="BU89" s="171"/>
      <c r="BV89" s="171"/>
      <c r="BW89" s="171"/>
      <c r="BX89" s="171"/>
      <c r="BY89" s="171"/>
      <c r="BZ89" s="171"/>
      <c r="CA89" s="171"/>
      <c r="CB89" s="171"/>
      <c r="CC89" s="171"/>
      <c r="CD89" s="171"/>
      <c r="CE89" s="171"/>
      <c r="CF89" s="171"/>
      <c r="CG89" s="171"/>
      <c r="CH89" s="171"/>
      <c r="CI89" s="171"/>
      <c r="CJ89" s="171"/>
      <c r="CK89" s="171"/>
      <c r="CL89" s="171"/>
      <c r="CM89" s="171"/>
      <c r="CN89" s="171"/>
      <c r="CO89" s="171"/>
      <c r="CP89" s="171"/>
    </row>
    <row r="90" spans="9:94" x14ac:dyDescent="0.45">
      <c r="I90" s="171"/>
      <c r="J90" s="171"/>
      <c r="K90" s="171"/>
      <c r="L90" s="171"/>
      <c r="M90" s="171"/>
      <c r="N90" s="171"/>
      <c r="O90" s="171"/>
      <c r="P90" s="171"/>
      <c r="Q90" s="171"/>
      <c r="R90" s="171"/>
      <c r="S90" s="171"/>
      <c r="T90" s="171"/>
      <c r="U90" s="171"/>
      <c r="V90" s="171"/>
      <c r="W90" s="171"/>
      <c r="X90" s="171"/>
      <c r="Y90" s="171"/>
      <c r="Z90" s="171"/>
      <c r="AA90" s="171"/>
      <c r="AB90" s="171"/>
      <c r="AC90" s="171"/>
      <c r="AD90" s="171"/>
      <c r="AE90" s="171"/>
      <c r="AF90" s="171"/>
      <c r="AG90" s="171"/>
      <c r="AH90" s="171"/>
      <c r="AI90" s="171"/>
      <c r="AJ90" s="171"/>
      <c r="AK90" s="171"/>
      <c r="AL90" s="171"/>
      <c r="AM90" s="171"/>
      <c r="AN90" s="171"/>
      <c r="AO90" s="171"/>
      <c r="AP90" s="171"/>
      <c r="AQ90" s="171"/>
      <c r="AR90" s="171"/>
      <c r="AS90" s="171"/>
      <c r="AT90" s="171"/>
      <c r="AU90" s="171"/>
      <c r="AV90" s="171"/>
      <c r="AW90" s="171"/>
      <c r="AX90" s="171"/>
      <c r="AY90" s="171"/>
      <c r="AZ90" s="171"/>
      <c r="BA90" s="171"/>
      <c r="BB90" s="171"/>
      <c r="BC90" s="171"/>
      <c r="BD90" s="171"/>
      <c r="BE90" s="171"/>
      <c r="BF90" s="171"/>
      <c r="BG90" s="171"/>
      <c r="BH90" s="171"/>
      <c r="BI90" s="171"/>
      <c r="BJ90" s="171"/>
      <c r="BK90" s="171"/>
      <c r="BL90" s="171"/>
      <c r="BM90" s="171"/>
      <c r="BN90" s="171"/>
      <c r="BO90" s="171"/>
      <c r="BP90" s="171"/>
      <c r="BQ90" s="171"/>
      <c r="BR90" s="171"/>
      <c r="BS90" s="171"/>
      <c r="BT90" s="171"/>
      <c r="BU90" s="171"/>
      <c r="BV90" s="171"/>
      <c r="BW90" s="171"/>
      <c r="BX90" s="171"/>
      <c r="BY90" s="171"/>
      <c r="BZ90" s="171"/>
      <c r="CA90" s="171"/>
      <c r="CB90" s="171"/>
      <c r="CC90" s="171"/>
      <c r="CD90" s="171"/>
      <c r="CE90" s="171"/>
      <c r="CF90" s="171"/>
      <c r="CG90" s="171"/>
      <c r="CH90" s="171"/>
      <c r="CI90" s="171"/>
      <c r="CJ90" s="171"/>
      <c r="CK90" s="171"/>
      <c r="CL90" s="171"/>
      <c r="CM90" s="171"/>
      <c r="CN90" s="171"/>
      <c r="CO90" s="171"/>
      <c r="CP90" s="171"/>
    </row>
    <row r="91" spans="9:94" x14ac:dyDescent="0.45">
      <c r="I91" s="171"/>
      <c r="J91" s="171"/>
      <c r="K91" s="171"/>
      <c r="L91" s="171"/>
      <c r="M91" s="171"/>
      <c r="N91" s="171"/>
      <c r="O91" s="171"/>
      <c r="P91" s="171"/>
      <c r="Q91" s="171"/>
      <c r="R91" s="171"/>
      <c r="S91" s="171"/>
      <c r="T91" s="171"/>
      <c r="U91" s="171"/>
      <c r="V91" s="171"/>
      <c r="W91" s="171"/>
      <c r="X91" s="171"/>
      <c r="Y91" s="171"/>
      <c r="Z91" s="171"/>
      <c r="AA91" s="171"/>
      <c r="AB91" s="171"/>
      <c r="AC91" s="171"/>
      <c r="AD91" s="171"/>
      <c r="AE91" s="171"/>
      <c r="AF91" s="171"/>
      <c r="AG91" s="171"/>
      <c r="AH91" s="171"/>
      <c r="AI91" s="171"/>
      <c r="AJ91" s="171"/>
      <c r="AK91" s="171"/>
      <c r="AL91" s="171"/>
      <c r="AM91" s="171"/>
      <c r="AN91" s="171"/>
      <c r="AO91" s="171"/>
      <c r="AP91" s="171"/>
      <c r="AQ91" s="171"/>
      <c r="AR91" s="171"/>
      <c r="AS91" s="171"/>
      <c r="AT91" s="171"/>
      <c r="AU91" s="171"/>
      <c r="AV91" s="171"/>
      <c r="AW91" s="171"/>
      <c r="AX91" s="171"/>
      <c r="AY91" s="171"/>
      <c r="AZ91" s="171"/>
      <c r="BA91" s="171"/>
      <c r="BB91" s="171"/>
      <c r="BC91" s="171"/>
      <c r="BD91" s="171"/>
      <c r="BE91" s="171"/>
      <c r="BF91" s="171"/>
      <c r="BG91" s="171"/>
      <c r="BH91" s="171"/>
      <c r="BI91" s="171"/>
      <c r="BJ91" s="171"/>
      <c r="BK91" s="171"/>
      <c r="BL91" s="171"/>
      <c r="BM91" s="171"/>
      <c r="BN91" s="171"/>
      <c r="BO91" s="171"/>
      <c r="BP91" s="171"/>
      <c r="BQ91" s="171"/>
      <c r="BR91" s="171"/>
      <c r="BS91" s="171"/>
      <c r="BT91" s="171"/>
      <c r="BU91" s="171"/>
      <c r="BV91" s="171"/>
      <c r="BW91" s="171"/>
      <c r="BX91" s="171"/>
      <c r="BY91" s="171"/>
      <c r="BZ91" s="171"/>
      <c r="CA91" s="171"/>
      <c r="CB91" s="171"/>
      <c r="CC91" s="171"/>
      <c r="CD91" s="171"/>
      <c r="CE91" s="171"/>
      <c r="CF91" s="171"/>
      <c r="CG91" s="171"/>
      <c r="CH91" s="171"/>
      <c r="CI91" s="171"/>
      <c r="CJ91" s="171"/>
      <c r="CK91" s="171"/>
      <c r="CL91" s="171"/>
      <c r="CM91" s="171"/>
      <c r="CN91" s="171"/>
      <c r="CO91" s="171"/>
      <c r="CP91" s="171"/>
    </row>
    <row r="92" spans="9:94" x14ac:dyDescent="0.45">
      <c r="I92" s="171"/>
      <c r="J92" s="171"/>
      <c r="K92" s="171"/>
      <c r="L92" s="171"/>
      <c r="M92" s="171"/>
      <c r="N92" s="171"/>
      <c r="O92" s="171"/>
      <c r="P92" s="171"/>
      <c r="Q92" s="171"/>
      <c r="R92" s="171"/>
      <c r="S92" s="171"/>
      <c r="T92" s="171"/>
      <c r="U92" s="171"/>
      <c r="V92" s="171"/>
      <c r="W92" s="171"/>
      <c r="X92" s="171"/>
      <c r="Y92" s="171"/>
      <c r="Z92" s="171"/>
      <c r="AA92" s="171"/>
      <c r="AB92" s="171"/>
      <c r="AC92" s="171"/>
      <c r="AD92" s="171"/>
      <c r="AE92" s="171"/>
      <c r="AF92" s="171"/>
      <c r="AG92" s="171"/>
      <c r="AH92" s="171"/>
      <c r="AI92" s="171"/>
      <c r="AJ92" s="171"/>
      <c r="AK92" s="171"/>
      <c r="AL92" s="171"/>
      <c r="AM92" s="171"/>
      <c r="AN92" s="171"/>
      <c r="AO92" s="171"/>
      <c r="AP92" s="171"/>
      <c r="AQ92" s="171"/>
      <c r="AR92" s="171"/>
      <c r="AS92" s="171"/>
      <c r="AT92" s="171"/>
      <c r="AU92" s="171"/>
      <c r="AV92" s="171"/>
      <c r="AW92" s="171"/>
      <c r="AX92" s="171"/>
      <c r="AY92" s="171"/>
      <c r="AZ92" s="171"/>
      <c r="BA92" s="171"/>
      <c r="BB92" s="171"/>
      <c r="BC92" s="171"/>
      <c r="BD92" s="171"/>
      <c r="BE92" s="171"/>
      <c r="BF92" s="171"/>
      <c r="BG92" s="171"/>
      <c r="BH92" s="171"/>
      <c r="BI92" s="171"/>
      <c r="BJ92" s="171"/>
      <c r="BK92" s="171"/>
      <c r="BL92" s="171"/>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N92" s="171"/>
      <c r="CO92" s="171"/>
      <c r="CP92" s="171"/>
    </row>
    <row r="93" spans="9:94" x14ac:dyDescent="0.45">
      <c r="I93" s="171"/>
      <c r="J93" s="171"/>
      <c r="K93" s="171"/>
      <c r="L93" s="171"/>
      <c r="M93" s="171"/>
      <c r="N93" s="171"/>
      <c r="O93" s="171"/>
      <c r="P93" s="171"/>
      <c r="Q93" s="171"/>
      <c r="R93" s="171"/>
      <c r="S93" s="171"/>
      <c r="T93" s="171"/>
      <c r="U93" s="171"/>
      <c r="V93" s="171"/>
      <c r="W93" s="171"/>
      <c r="X93" s="171"/>
      <c r="Y93" s="171"/>
      <c r="Z93" s="171"/>
      <c r="AA93" s="171"/>
      <c r="AB93" s="171"/>
      <c r="AC93" s="171"/>
      <c r="AD93" s="171"/>
      <c r="AE93" s="171"/>
      <c r="AF93" s="171"/>
      <c r="AG93" s="171"/>
      <c r="AH93" s="171"/>
      <c r="AI93" s="171"/>
      <c r="AJ93" s="171"/>
      <c r="AK93" s="171"/>
      <c r="AL93" s="171"/>
      <c r="AM93" s="171"/>
      <c r="AN93" s="171"/>
      <c r="AO93" s="171"/>
      <c r="AP93" s="171"/>
      <c r="AQ93" s="171"/>
      <c r="AR93" s="171"/>
      <c r="AS93" s="171"/>
      <c r="AT93" s="171"/>
      <c r="AU93" s="171"/>
      <c r="AV93" s="171"/>
      <c r="AW93" s="171"/>
      <c r="AX93" s="171"/>
      <c r="AY93" s="171"/>
      <c r="AZ93" s="171"/>
      <c r="BA93" s="171"/>
      <c r="BB93" s="171"/>
      <c r="BC93" s="171"/>
      <c r="BD93" s="171"/>
      <c r="BE93" s="171"/>
      <c r="BF93" s="171"/>
      <c r="BG93" s="171"/>
      <c r="BH93" s="171"/>
      <c r="BI93" s="171"/>
      <c r="BJ93" s="171"/>
      <c r="BK93" s="171"/>
      <c r="BL93" s="171"/>
      <c r="BM93" s="171"/>
      <c r="BN93" s="171"/>
      <c r="BO93" s="171"/>
      <c r="BP93" s="171"/>
      <c r="BQ93" s="171"/>
      <c r="BR93" s="171"/>
      <c r="BS93" s="171"/>
      <c r="BT93" s="171"/>
      <c r="BU93" s="171"/>
      <c r="BV93" s="171"/>
      <c r="BW93" s="171"/>
      <c r="BX93" s="171"/>
      <c r="BY93" s="171"/>
      <c r="BZ93" s="171"/>
      <c r="CA93" s="171"/>
      <c r="CB93" s="171"/>
      <c r="CC93" s="171"/>
      <c r="CD93" s="171"/>
      <c r="CE93" s="171"/>
      <c r="CF93" s="171"/>
      <c r="CG93" s="171"/>
      <c r="CH93" s="171"/>
      <c r="CI93" s="171"/>
      <c r="CJ93" s="171"/>
      <c r="CK93" s="171"/>
      <c r="CL93" s="171"/>
      <c r="CM93" s="171"/>
      <c r="CN93" s="171"/>
      <c r="CO93" s="171"/>
      <c r="CP93" s="171"/>
    </row>
    <row r="94" spans="9:94" x14ac:dyDescent="0.45">
      <c r="I94" s="171"/>
      <c r="J94" s="171"/>
      <c r="K94" s="171"/>
      <c r="L94" s="171"/>
      <c r="M94" s="171"/>
      <c r="N94" s="171"/>
      <c r="O94" s="171"/>
      <c r="P94" s="171"/>
      <c r="Q94" s="171"/>
      <c r="R94" s="171"/>
      <c r="S94" s="171"/>
      <c r="T94" s="171"/>
      <c r="U94" s="171"/>
      <c r="V94" s="171"/>
      <c r="W94" s="171"/>
      <c r="X94" s="171"/>
      <c r="Y94" s="171"/>
      <c r="Z94" s="171"/>
      <c r="AA94" s="171"/>
      <c r="AB94" s="171"/>
      <c r="AC94" s="171"/>
      <c r="AD94" s="171"/>
      <c r="AE94" s="171"/>
      <c r="AF94" s="171"/>
      <c r="AG94" s="171"/>
      <c r="AH94" s="171"/>
      <c r="AI94" s="171"/>
      <c r="AJ94" s="171"/>
      <c r="AK94" s="171"/>
      <c r="AL94" s="171"/>
      <c r="AM94" s="171"/>
      <c r="AN94" s="171"/>
      <c r="AO94" s="171"/>
      <c r="AP94" s="171"/>
      <c r="AQ94" s="171"/>
      <c r="AR94" s="171"/>
      <c r="AS94" s="171"/>
      <c r="AT94" s="171"/>
      <c r="AU94" s="171"/>
      <c r="AV94" s="171"/>
      <c r="AW94" s="171"/>
      <c r="AX94" s="171"/>
      <c r="AY94" s="171"/>
      <c r="AZ94" s="171"/>
      <c r="BA94" s="171"/>
      <c r="BB94" s="171"/>
      <c r="BC94" s="171"/>
      <c r="BD94" s="171"/>
      <c r="BE94" s="171"/>
      <c r="BF94" s="171"/>
      <c r="BG94" s="171"/>
      <c r="BH94" s="171"/>
      <c r="BI94" s="171"/>
      <c r="BJ94" s="171"/>
      <c r="BK94" s="171"/>
      <c r="BL94" s="171"/>
      <c r="BM94" s="171"/>
      <c r="BN94" s="171"/>
      <c r="BO94" s="171"/>
      <c r="BP94" s="171"/>
      <c r="BQ94" s="171"/>
      <c r="BR94" s="171"/>
      <c r="BS94" s="171"/>
      <c r="BT94" s="171"/>
      <c r="BU94" s="171"/>
      <c r="BV94" s="171"/>
      <c r="BW94" s="171"/>
      <c r="BX94" s="171"/>
      <c r="BY94" s="171"/>
      <c r="BZ94" s="171"/>
      <c r="CA94" s="171"/>
      <c r="CB94" s="171"/>
      <c r="CC94" s="171"/>
      <c r="CD94" s="171"/>
      <c r="CE94" s="171"/>
      <c r="CF94" s="171"/>
      <c r="CG94" s="171"/>
      <c r="CH94" s="171"/>
      <c r="CI94" s="171"/>
      <c r="CJ94" s="171"/>
      <c r="CK94" s="171"/>
      <c r="CL94" s="171"/>
      <c r="CM94" s="171"/>
      <c r="CN94" s="171"/>
      <c r="CO94" s="171"/>
      <c r="CP94" s="171"/>
    </row>
    <row r="95" spans="9:94" x14ac:dyDescent="0.45">
      <c r="I95" s="171"/>
      <c r="J95" s="171"/>
      <c r="K95" s="171"/>
      <c r="L95" s="171"/>
      <c r="M95" s="171"/>
      <c r="N95" s="171"/>
      <c r="O95" s="171"/>
      <c r="P95" s="171"/>
      <c r="Q95" s="171"/>
      <c r="R95" s="171"/>
      <c r="S95" s="171"/>
      <c r="T95" s="171"/>
      <c r="U95" s="171"/>
      <c r="V95" s="171"/>
      <c r="W95" s="171"/>
      <c r="X95" s="171"/>
      <c r="Y95" s="171"/>
      <c r="Z95" s="171"/>
      <c r="AA95" s="171"/>
      <c r="AB95" s="171"/>
      <c r="AC95" s="171"/>
      <c r="AD95" s="171"/>
      <c r="AE95" s="171"/>
      <c r="AF95" s="171"/>
      <c r="AG95" s="171"/>
      <c r="AH95" s="171"/>
      <c r="AI95" s="171"/>
      <c r="AJ95" s="171"/>
      <c r="AK95" s="171"/>
      <c r="AL95" s="171"/>
      <c r="AM95" s="171"/>
      <c r="AN95" s="171"/>
      <c r="AO95" s="171"/>
      <c r="AP95" s="171"/>
      <c r="AQ95" s="171"/>
      <c r="AR95" s="171"/>
      <c r="AS95" s="171"/>
      <c r="AT95" s="171"/>
      <c r="AU95" s="171"/>
      <c r="AV95" s="171"/>
      <c r="AW95" s="171"/>
      <c r="AX95" s="171"/>
      <c r="AY95" s="171"/>
      <c r="AZ95" s="171"/>
      <c r="BA95" s="171"/>
      <c r="BB95" s="171"/>
      <c r="BC95" s="171"/>
      <c r="BD95" s="171"/>
      <c r="BE95" s="171"/>
      <c r="BF95" s="171"/>
      <c r="BG95" s="171"/>
      <c r="BH95" s="171"/>
      <c r="BI95" s="171"/>
      <c r="BJ95" s="171"/>
      <c r="BK95" s="171"/>
      <c r="BL95" s="171"/>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171"/>
      <c r="CL95" s="171"/>
      <c r="CM95" s="171"/>
      <c r="CN95" s="171"/>
      <c r="CO95" s="171"/>
      <c r="CP95" s="171"/>
    </row>
    <row r="96" spans="9:94" x14ac:dyDescent="0.45">
      <c r="I96" s="171"/>
      <c r="J96" s="171"/>
      <c r="K96" s="171"/>
      <c r="L96" s="171"/>
      <c r="M96" s="171"/>
      <c r="N96" s="171"/>
      <c r="O96" s="171"/>
      <c r="P96" s="171"/>
      <c r="Q96" s="171"/>
      <c r="R96" s="171"/>
      <c r="S96" s="171"/>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71"/>
      <c r="AQ96" s="171"/>
      <c r="AR96" s="171"/>
      <c r="AS96" s="171"/>
      <c r="AT96" s="171"/>
      <c r="AU96" s="171"/>
      <c r="AV96" s="171"/>
      <c r="AW96" s="171"/>
      <c r="AX96" s="171"/>
      <c r="AY96" s="171"/>
      <c r="AZ96" s="171"/>
      <c r="BA96" s="171"/>
      <c r="BB96" s="171"/>
      <c r="BC96" s="171"/>
      <c r="BD96" s="171"/>
      <c r="BE96" s="171"/>
      <c r="BF96" s="171"/>
      <c r="BG96" s="171"/>
      <c r="BH96" s="171"/>
      <c r="BI96" s="171"/>
      <c r="BJ96" s="171"/>
      <c r="BK96" s="171"/>
      <c r="BL96" s="171"/>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N96" s="171"/>
      <c r="CO96" s="171"/>
      <c r="CP96" s="171"/>
    </row>
    <row r="97" spans="9:94" x14ac:dyDescent="0.45">
      <c r="I97" s="171"/>
      <c r="J97" s="171"/>
      <c r="K97" s="171"/>
      <c r="L97" s="171"/>
      <c r="M97" s="171"/>
      <c r="N97" s="171"/>
      <c r="O97" s="171"/>
      <c r="P97" s="171"/>
      <c r="Q97" s="171"/>
      <c r="R97" s="171"/>
      <c r="S97" s="171"/>
      <c r="T97" s="171"/>
      <c r="U97" s="171"/>
      <c r="V97" s="171"/>
      <c r="W97" s="171"/>
      <c r="X97" s="171"/>
      <c r="Y97" s="171"/>
      <c r="Z97" s="171"/>
      <c r="AA97" s="171"/>
      <c r="AB97" s="171"/>
      <c r="AC97" s="171"/>
      <c r="AD97" s="171"/>
      <c r="AE97" s="171"/>
      <c r="AF97" s="171"/>
      <c r="AG97" s="171"/>
      <c r="AH97" s="171"/>
      <c r="AI97" s="171"/>
      <c r="AJ97" s="171"/>
      <c r="AK97" s="171"/>
      <c r="AL97" s="171"/>
      <c r="AM97" s="171"/>
      <c r="AN97" s="171"/>
      <c r="AO97" s="171"/>
      <c r="AP97" s="171"/>
      <c r="AQ97" s="171"/>
      <c r="AR97" s="171"/>
      <c r="AS97" s="171"/>
      <c r="AT97" s="171"/>
      <c r="AU97" s="171"/>
      <c r="AV97" s="171"/>
      <c r="AW97" s="171"/>
      <c r="AX97" s="171"/>
      <c r="AY97" s="171"/>
      <c r="AZ97" s="171"/>
      <c r="BA97" s="171"/>
      <c r="BB97" s="171"/>
      <c r="BC97" s="171"/>
      <c r="BD97" s="171"/>
      <c r="BE97" s="171"/>
      <c r="BF97" s="171"/>
      <c r="BG97" s="171"/>
      <c r="BH97" s="171"/>
      <c r="BI97" s="171"/>
      <c r="BJ97" s="171"/>
      <c r="BK97" s="171"/>
      <c r="BL97" s="171"/>
      <c r="BM97" s="171"/>
      <c r="BN97" s="171"/>
      <c r="BO97" s="171"/>
      <c r="BP97" s="171"/>
      <c r="BQ97" s="171"/>
      <c r="BR97" s="171"/>
      <c r="BS97" s="171"/>
      <c r="BT97" s="171"/>
      <c r="BU97" s="171"/>
      <c r="BV97" s="171"/>
      <c r="BW97" s="171"/>
      <c r="BX97" s="171"/>
      <c r="BY97" s="171"/>
      <c r="BZ97" s="171"/>
      <c r="CA97" s="171"/>
      <c r="CB97" s="171"/>
      <c r="CC97" s="171"/>
      <c r="CD97" s="171"/>
      <c r="CE97" s="171"/>
      <c r="CF97" s="171"/>
      <c r="CG97" s="171"/>
      <c r="CH97" s="171"/>
      <c r="CI97" s="171"/>
      <c r="CJ97" s="171"/>
      <c r="CK97" s="171"/>
      <c r="CL97" s="171"/>
      <c r="CM97" s="171"/>
      <c r="CN97" s="171"/>
      <c r="CO97" s="171"/>
      <c r="CP97" s="171"/>
    </row>
    <row r="98" spans="9:94" x14ac:dyDescent="0.45">
      <c r="I98" s="171"/>
      <c r="J98" s="171"/>
      <c r="K98" s="171"/>
      <c r="L98" s="171"/>
      <c r="M98" s="171"/>
      <c r="N98" s="171"/>
      <c r="O98" s="171"/>
      <c r="P98" s="171"/>
      <c r="Q98" s="171"/>
      <c r="R98" s="171"/>
      <c r="S98" s="171"/>
      <c r="T98" s="171"/>
      <c r="U98" s="171"/>
      <c r="V98" s="171"/>
      <c r="W98" s="171"/>
      <c r="X98" s="171"/>
      <c r="Y98" s="171"/>
      <c r="Z98" s="171"/>
      <c r="AA98" s="171"/>
      <c r="AB98" s="171"/>
      <c r="AC98" s="171"/>
      <c r="AD98" s="171"/>
      <c r="AE98" s="171"/>
      <c r="AF98" s="171"/>
      <c r="AG98" s="171"/>
      <c r="AH98" s="171"/>
      <c r="AI98" s="171"/>
      <c r="AJ98" s="171"/>
      <c r="AK98" s="171"/>
      <c r="AL98" s="171"/>
      <c r="AM98" s="171"/>
      <c r="AN98" s="171"/>
      <c r="AO98" s="171"/>
      <c r="AP98" s="171"/>
      <c r="AQ98" s="171"/>
      <c r="AR98" s="171"/>
      <c r="AS98" s="171"/>
      <c r="AT98" s="171"/>
      <c r="AU98" s="171"/>
      <c r="AV98" s="171"/>
      <c r="AW98" s="171"/>
      <c r="AX98" s="171"/>
      <c r="AY98" s="171"/>
      <c r="AZ98" s="171"/>
      <c r="BA98" s="171"/>
      <c r="BB98" s="171"/>
      <c r="BC98" s="171"/>
      <c r="BD98" s="171"/>
      <c r="BE98" s="171"/>
      <c r="BF98" s="171"/>
      <c r="BG98" s="171"/>
      <c r="BH98" s="171"/>
      <c r="BI98" s="171"/>
      <c r="BJ98" s="171"/>
      <c r="BK98" s="171"/>
      <c r="BL98" s="171"/>
      <c r="BM98" s="171"/>
      <c r="BN98" s="171"/>
      <c r="BO98" s="171"/>
      <c r="BP98" s="171"/>
      <c r="BQ98" s="171"/>
      <c r="BR98" s="171"/>
      <c r="BS98" s="171"/>
      <c r="BT98" s="171"/>
      <c r="BU98" s="171"/>
      <c r="BV98" s="171"/>
      <c r="BW98" s="171"/>
      <c r="BX98" s="171"/>
      <c r="BY98" s="171"/>
      <c r="BZ98" s="171"/>
      <c r="CA98" s="171"/>
      <c r="CB98" s="171"/>
      <c r="CC98" s="171"/>
      <c r="CD98" s="171"/>
      <c r="CE98" s="171"/>
      <c r="CF98" s="171"/>
      <c r="CG98" s="171"/>
      <c r="CH98" s="171"/>
      <c r="CI98" s="171"/>
      <c r="CJ98" s="171"/>
      <c r="CK98" s="171"/>
      <c r="CL98" s="171"/>
      <c r="CM98" s="171"/>
      <c r="CN98" s="171"/>
      <c r="CO98" s="171"/>
      <c r="CP98" s="171"/>
    </row>
    <row r="99" spans="9:94" x14ac:dyDescent="0.45">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c r="BM99" s="171"/>
      <c r="BN99" s="171"/>
      <c r="BO99" s="171"/>
      <c r="BP99" s="171"/>
      <c r="BQ99" s="171"/>
      <c r="BR99" s="171"/>
      <c r="BS99" s="171"/>
      <c r="BT99" s="171"/>
      <c r="BU99" s="171"/>
      <c r="BV99" s="171"/>
      <c r="BW99" s="171"/>
      <c r="BX99" s="171"/>
      <c r="BY99" s="171"/>
      <c r="BZ99" s="171"/>
      <c r="CA99" s="171"/>
      <c r="CB99" s="171"/>
      <c r="CC99" s="171"/>
      <c r="CD99" s="171"/>
      <c r="CE99" s="171"/>
      <c r="CF99" s="171"/>
      <c r="CG99" s="171"/>
      <c r="CH99" s="171"/>
      <c r="CI99" s="171"/>
      <c r="CJ99" s="171"/>
      <c r="CK99" s="171"/>
      <c r="CL99" s="171"/>
      <c r="CM99" s="171"/>
      <c r="CN99" s="171"/>
      <c r="CO99" s="171"/>
      <c r="CP99" s="171"/>
    </row>
    <row r="100" spans="9:94" x14ac:dyDescent="0.45">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171"/>
      <c r="AJ100" s="171"/>
      <c r="AK100" s="171"/>
      <c r="AL100" s="171"/>
      <c r="AM100" s="171"/>
      <c r="AN100" s="171"/>
      <c r="AO100" s="171"/>
      <c r="AP100" s="171"/>
      <c r="AQ100" s="171"/>
      <c r="AR100" s="171"/>
      <c r="AS100" s="171"/>
      <c r="AT100" s="171"/>
      <c r="AU100" s="171"/>
      <c r="AV100" s="171"/>
      <c r="AW100" s="171"/>
      <c r="AX100" s="171"/>
      <c r="AY100" s="171"/>
      <c r="AZ100" s="171"/>
      <c r="BA100" s="171"/>
      <c r="BB100" s="171"/>
      <c r="BC100" s="171"/>
      <c r="BD100" s="171"/>
      <c r="BE100" s="171"/>
      <c r="BF100" s="171"/>
      <c r="BG100" s="171"/>
      <c r="BH100" s="171"/>
      <c r="BI100" s="171"/>
      <c r="BJ100" s="171"/>
      <c r="BK100" s="171"/>
      <c r="BL100" s="171"/>
      <c r="BM100" s="171"/>
      <c r="BN100" s="171"/>
      <c r="BO100" s="171"/>
      <c r="BP100" s="171"/>
      <c r="BQ100" s="171"/>
      <c r="BR100" s="171"/>
      <c r="BS100" s="171"/>
      <c r="BT100" s="171"/>
      <c r="BU100" s="171"/>
      <c r="BV100" s="171"/>
      <c r="BW100" s="171"/>
      <c r="BX100" s="171"/>
      <c r="BY100" s="171"/>
      <c r="BZ100" s="171"/>
      <c r="CA100" s="171"/>
      <c r="CB100" s="171"/>
      <c r="CC100" s="171"/>
      <c r="CD100" s="171"/>
      <c r="CE100" s="171"/>
      <c r="CF100" s="171"/>
      <c r="CG100" s="171"/>
      <c r="CH100" s="171"/>
      <c r="CI100" s="171"/>
      <c r="CJ100" s="171"/>
      <c r="CK100" s="171"/>
      <c r="CL100" s="171"/>
      <c r="CM100" s="171"/>
      <c r="CN100" s="171"/>
      <c r="CO100" s="171"/>
      <c r="CP100" s="171"/>
    </row>
    <row r="101" spans="9:94" x14ac:dyDescent="0.45">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row>
    <row r="102" spans="9:94" x14ac:dyDescent="0.45">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c r="BM102" s="171"/>
      <c r="BN102" s="171"/>
      <c r="BO102" s="171"/>
      <c r="BP102" s="171"/>
      <c r="BQ102" s="171"/>
      <c r="BR102" s="171"/>
      <c r="BS102" s="171"/>
      <c r="BT102" s="171"/>
      <c r="BU102" s="171"/>
      <c r="BV102" s="171"/>
      <c r="BW102" s="171"/>
      <c r="BX102" s="171"/>
      <c r="BY102" s="171"/>
      <c r="BZ102" s="171"/>
      <c r="CA102" s="171"/>
      <c r="CB102" s="171"/>
      <c r="CC102" s="171"/>
      <c r="CD102" s="171"/>
      <c r="CE102" s="171"/>
      <c r="CF102" s="171"/>
      <c r="CG102" s="171"/>
      <c r="CH102" s="171"/>
      <c r="CI102" s="171"/>
      <c r="CJ102" s="171"/>
      <c r="CK102" s="171"/>
      <c r="CL102" s="171"/>
      <c r="CM102" s="171"/>
      <c r="CN102" s="171"/>
      <c r="CO102" s="171"/>
      <c r="CP102" s="171"/>
    </row>
    <row r="103" spans="9:94" x14ac:dyDescent="0.45">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1"/>
      <c r="AE103" s="171"/>
      <c r="AF103" s="171"/>
      <c r="AG103" s="171"/>
      <c r="AH103" s="171"/>
      <c r="AI103" s="171"/>
      <c r="AJ103" s="171"/>
      <c r="AK103" s="171"/>
      <c r="AL103" s="171"/>
      <c r="AM103" s="171"/>
      <c r="AN103" s="171"/>
      <c r="AO103" s="171"/>
      <c r="AP103" s="171"/>
      <c r="AQ103" s="171"/>
      <c r="AR103" s="171"/>
      <c r="AS103" s="171"/>
      <c r="AT103" s="171"/>
      <c r="AU103" s="171"/>
      <c r="AV103" s="171"/>
      <c r="AW103" s="171"/>
      <c r="AX103" s="171"/>
      <c r="AY103" s="171"/>
      <c r="AZ103" s="171"/>
      <c r="BA103" s="171"/>
      <c r="BB103" s="171"/>
      <c r="BC103" s="171"/>
      <c r="BD103" s="171"/>
      <c r="BE103" s="171"/>
      <c r="BF103" s="171"/>
      <c r="BG103" s="171"/>
      <c r="BH103" s="171"/>
      <c r="BI103" s="171"/>
      <c r="BJ103" s="171"/>
      <c r="BK103" s="171"/>
      <c r="BL103" s="171"/>
      <c r="BM103" s="171"/>
      <c r="BN103" s="171"/>
      <c r="BO103" s="171"/>
      <c r="BP103" s="171"/>
      <c r="BQ103" s="171"/>
      <c r="BR103" s="171"/>
      <c r="BS103" s="171"/>
      <c r="BT103" s="171"/>
      <c r="BU103" s="171"/>
      <c r="BV103" s="171"/>
      <c r="BW103" s="171"/>
      <c r="BX103" s="171"/>
      <c r="BY103" s="171"/>
      <c r="BZ103" s="171"/>
      <c r="CA103" s="171"/>
      <c r="CB103" s="171"/>
      <c r="CC103" s="171"/>
      <c r="CD103" s="171"/>
      <c r="CE103" s="171"/>
      <c r="CF103" s="171"/>
      <c r="CG103" s="171"/>
      <c r="CH103" s="171"/>
      <c r="CI103" s="171"/>
      <c r="CJ103" s="171"/>
      <c r="CK103" s="171"/>
      <c r="CL103" s="171"/>
      <c r="CM103" s="171"/>
      <c r="CN103" s="171"/>
      <c r="CO103" s="171"/>
      <c r="CP103" s="171"/>
    </row>
    <row r="104" spans="9:94" x14ac:dyDescent="0.45">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c r="BM104" s="171"/>
      <c r="BN104" s="171"/>
      <c r="BO104" s="171"/>
      <c r="BP104" s="171"/>
      <c r="BQ104" s="171"/>
      <c r="BR104" s="171"/>
      <c r="BS104" s="171"/>
      <c r="BT104" s="171"/>
      <c r="BU104" s="171"/>
      <c r="BV104" s="171"/>
      <c r="BW104" s="171"/>
      <c r="BX104" s="171"/>
      <c r="BY104" s="171"/>
      <c r="BZ104" s="171"/>
      <c r="CA104" s="171"/>
      <c r="CB104" s="171"/>
      <c r="CC104" s="171"/>
      <c r="CD104" s="171"/>
      <c r="CE104" s="171"/>
      <c r="CF104" s="171"/>
      <c r="CG104" s="171"/>
      <c r="CH104" s="171"/>
      <c r="CI104" s="171"/>
      <c r="CJ104" s="171"/>
      <c r="CK104" s="171"/>
      <c r="CL104" s="171"/>
      <c r="CM104" s="171"/>
      <c r="CN104" s="171"/>
      <c r="CO104" s="171"/>
      <c r="CP104" s="171"/>
    </row>
    <row r="105" spans="9:94" x14ac:dyDescent="0.45">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c r="BM105" s="171"/>
      <c r="BN105" s="171"/>
      <c r="BO105" s="171"/>
      <c r="BP105" s="171"/>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row>
    <row r="106" spans="9:94" x14ac:dyDescent="0.45">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1"/>
      <c r="AY106" s="171"/>
      <c r="AZ106" s="171"/>
      <c r="BA106" s="171"/>
      <c r="BB106" s="171"/>
      <c r="BC106" s="171"/>
      <c r="BD106" s="171"/>
      <c r="BE106" s="171"/>
      <c r="BF106" s="171"/>
      <c r="BG106" s="171"/>
      <c r="BH106" s="171"/>
      <c r="BI106" s="171"/>
      <c r="BJ106" s="171"/>
      <c r="BK106" s="171"/>
      <c r="BL106" s="171"/>
      <c r="BM106" s="171"/>
      <c r="BN106" s="171"/>
      <c r="BO106" s="171"/>
      <c r="BP106" s="171"/>
      <c r="BQ106" s="171"/>
      <c r="BR106" s="171"/>
      <c r="BS106" s="171"/>
      <c r="BT106" s="171"/>
      <c r="BU106" s="171"/>
      <c r="BV106" s="171"/>
      <c r="BW106" s="171"/>
      <c r="BX106" s="171"/>
      <c r="BY106" s="171"/>
      <c r="BZ106" s="171"/>
      <c r="CA106" s="171"/>
      <c r="CB106" s="171"/>
      <c r="CC106" s="171"/>
      <c r="CD106" s="171"/>
      <c r="CE106" s="171"/>
      <c r="CF106" s="171"/>
      <c r="CG106" s="171"/>
      <c r="CH106" s="171"/>
      <c r="CI106" s="171"/>
      <c r="CJ106" s="171"/>
      <c r="CK106" s="171"/>
      <c r="CL106" s="171"/>
      <c r="CM106" s="171"/>
      <c r="CN106" s="171"/>
      <c r="CO106" s="171"/>
      <c r="CP106" s="171"/>
    </row>
    <row r="107" spans="9:94" x14ac:dyDescent="0.45">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1"/>
      <c r="AZ107" s="171"/>
      <c r="BA107" s="171"/>
      <c r="BB107" s="171"/>
      <c r="BC107" s="171"/>
      <c r="BD107" s="171"/>
      <c r="BE107" s="171"/>
      <c r="BF107" s="171"/>
      <c r="BG107" s="171"/>
      <c r="BH107" s="171"/>
      <c r="BI107" s="171"/>
      <c r="BJ107" s="171"/>
      <c r="BK107" s="171"/>
      <c r="BL107" s="171"/>
      <c r="BM107" s="171"/>
      <c r="BN107" s="171"/>
      <c r="BO107" s="171"/>
      <c r="BP107" s="171"/>
      <c r="BQ107" s="171"/>
      <c r="BR107" s="171"/>
      <c r="BS107" s="171"/>
      <c r="BT107" s="171"/>
      <c r="BU107" s="171"/>
      <c r="BV107" s="171"/>
      <c r="BW107" s="171"/>
      <c r="BX107" s="171"/>
      <c r="BY107" s="171"/>
      <c r="BZ107" s="171"/>
      <c r="CA107" s="171"/>
      <c r="CB107" s="171"/>
      <c r="CC107" s="171"/>
      <c r="CD107" s="171"/>
      <c r="CE107" s="171"/>
      <c r="CF107" s="171"/>
      <c r="CG107" s="171"/>
      <c r="CH107" s="171"/>
      <c r="CI107" s="171"/>
      <c r="CJ107" s="171"/>
      <c r="CK107" s="171"/>
      <c r="CL107" s="171"/>
      <c r="CM107" s="171"/>
      <c r="CN107" s="171"/>
      <c r="CO107" s="171"/>
      <c r="CP107" s="171"/>
    </row>
    <row r="108" spans="9:94" x14ac:dyDescent="0.45">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c r="BM108" s="171"/>
      <c r="BN108" s="171"/>
      <c r="BO108" s="171"/>
      <c r="BP108" s="171"/>
      <c r="BQ108" s="171"/>
      <c r="BR108" s="171"/>
      <c r="BS108" s="171"/>
      <c r="BT108" s="171"/>
      <c r="BU108" s="171"/>
      <c r="BV108" s="171"/>
      <c r="BW108" s="171"/>
      <c r="BX108" s="171"/>
      <c r="BY108" s="171"/>
      <c r="BZ108" s="171"/>
      <c r="CA108" s="171"/>
      <c r="CB108" s="171"/>
      <c r="CC108" s="171"/>
      <c r="CD108" s="171"/>
      <c r="CE108" s="171"/>
      <c r="CF108" s="171"/>
      <c r="CG108" s="171"/>
      <c r="CH108" s="171"/>
      <c r="CI108" s="171"/>
      <c r="CJ108" s="171"/>
      <c r="CK108" s="171"/>
      <c r="CL108" s="171"/>
      <c r="CM108" s="171"/>
      <c r="CN108" s="171"/>
      <c r="CO108" s="171"/>
      <c r="CP108" s="171"/>
    </row>
    <row r="109" spans="9:94" x14ac:dyDescent="0.45">
      <c r="I109" s="171"/>
      <c r="J109" s="171"/>
      <c r="K109" s="171"/>
      <c r="L109" s="171"/>
      <c r="M109" s="171"/>
      <c r="N109" s="171"/>
      <c r="O109" s="171"/>
      <c r="P109" s="171"/>
      <c r="Q109" s="171"/>
      <c r="R109" s="171"/>
      <c r="S109" s="171"/>
      <c r="T109" s="171"/>
      <c r="U109" s="171"/>
      <c r="V109" s="171"/>
      <c r="W109" s="171"/>
      <c r="X109" s="171"/>
      <c r="Y109" s="171"/>
      <c r="Z109" s="171"/>
      <c r="AA109" s="171"/>
      <c r="AB109" s="171"/>
      <c r="AC109" s="171"/>
      <c r="AD109" s="171"/>
      <c r="AE109" s="171"/>
      <c r="AF109" s="171"/>
      <c r="AG109" s="171"/>
      <c r="AH109" s="171"/>
      <c r="AI109" s="171"/>
      <c r="AJ109" s="171"/>
      <c r="AK109" s="171"/>
      <c r="AL109" s="171"/>
      <c r="AM109" s="171"/>
      <c r="AN109" s="171"/>
      <c r="AO109" s="171"/>
      <c r="AP109" s="171"/>
      <c r="AQ109" s="171"/>
      <c r="AR109" s="171"/>
      <c r="AS109" s="171"/>
      <c r="AT109" s="171"/>
      <c r="AU109" s="171"/>
      <c r="AV109" s="171"/>
      <c r="AW109" s="171"/>
      <c r="AX109" s="171"/>
      <c r="AY109" s="171"/>
      <c r="AZ109" s="171"/>
      <c r="BA109" s="171"/>
      <c r="BB109" s="171"/>
      <c r="BC109" s="171"/>
      <c r="BD109" s="171"/>
      <c r="BE109" s="171"/>
      <c r="BF109" s="171"/>
      <c r="BG109" s="171"/>
      <c r="BH109" s="171"/>
      <c r="BI109" s="171"/>
      <c r="BJ109" s="171"/>
      <c r="BK109" s="171"/>
      <c r="BL109" s="171"/>
      <c r="BM109" s="171"/>
      <c r="BN109" s="171"/>
      <c r="BO109" s="171"/>
      <c r="BP109" s="171"/>
      <c r="BQ109" s="171"/>
      <c r="BR109" s="171"/>
      <c r="BS109" s="171"/>
      <c r="BT109" s="171"/>
      <c r="BU109" s="171"/>
      <c r="BV109" s="171"/>
      <c r="BW109" s="171"/>
      <c r="BX109" s="171"/>
      <c r="BY109" s="171"/>
      <c r="BZ109" s="171"/>
      <c r="CA109" s="171"/>
      <c r="CB109" s="171"/>
      <c r="CC109" s="171"/>
      <c r="CD109" s="171"/>
      <c r="CE109" s="171"/>
      <c r="CF109" s="171"/>
      <c r="CG109" s="171"/>
      <c r="CH109" s="171"/>
      <c r="CI109" s="171"/>
      <c r="CJ109" s="171"/>
      <c r="CK109" s="171"/>
      <c r="CL109" s="171"/>
      <c r="CM109" s="171"/>
      <c r="CN109" s="171"/>
      <c r="CO109" s="171"/>
      <c r="CP109" s="171"/>
    </row>
    <row r="1048570" spans="5:5" x14ac:dyDescent="0.45">
      <c r="E1048570" s="108" t="s">
        <v>240</v>
      </c>
    </row>
  </sheetData>
  <mergeCells count="5">
    <mergeCell ref="F4:F5"/>
    <mergeCell ref="B3:D3"/>
    <mergeCell ref="B4:B5"/>
    <mergeCell ref="C4:C5"/>
    <mergeCell ref="D4:D5"/>
  </mergeCells>
  <pageMargins left="0.7" right="0.7" top="0.75" bottom="0.75" header="0.3" footer="0.3"/>
  <pageSetup paperSize="9"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86D78-AB07-4B1E-A2BB-C966AE7A7093}">
  <dimension ref="A1:BV58"/>
  <sheetViews>
    <sheetView showGridLines="0" workbookViewId="0">
      <pane ySplit="2" topLeftCell="A3" activePane="bottomLeft" state="frozen"/>
      <selection pane="bottomLeft" activeCell="C4" sqref="C4"/>
    </sheetView>
  </sheetViews>
  <sheetFormatPr baseColWidth="10" defaultColWidth="11.3984375" defaultRowHeight="14.25" x14ac:dyDescent="0.45"/>
  <cols>
    <col min="1" max="1" width="52" style="13" customWidth="1"/>
    <col min="2" max="5" width="17.1328125" style="13" customWidth="1"/>
    <col min="6" max="6" width="12.86328125" style="63" customWidth="1"/>
    <col min="7" max="7" width="66.3984375" style="63" customWidth="1"/>
    <col min="8" max="8" width="12.86328125" style="63" customWidth="1"/>
    <col min="9" max="13" width="12.86328125" style="13" customWidth="1"/>
    <col min="14" max="14" width="11" style="13" bestFit="1" customWidth="1"/>
    <col min="15" max="16384" width="11.3984375" style="13"/>
  </cols>
  <sheetData>
    <row r="1" spans="1:7" ht="18" x14ac:dyDescent="0.55000000000000004">
      <c r="A1" s="246" t="s">
        <v>346</v>
      </c>
      <c r="B1" s="65" t="s">
        <v>197</v>
      </c>
      <c r="C1" s="100"/>
      <c r="D1" s="100"/>
      <c r="G1" s="57"/>
    </row>
    <row r="2" spans="1:7" x14ac:dyDescent="0.45">
      <c r="B2" s="96" t="s">
        <v>242</v>
      </c>
      <c r="C2" s="95"/>
      <c r="D2" s="95"/>
      <c r="G2" s="115" t="s">
        <v>176</v>
      </c>
    </row>
    <row r="3" spans="1:7" ht="16.149999999999999" thickBot="1" x14ac:dyDescent="0.5">
      <c r="A3" s="32" t="s">
        <v>167</v>
      </c>
      <c r="G3" s="57"/>
    </row>
    <row r="4" spans="1:7" ht="31.9" thickBot="1" x14ac:dyDescent="0.5">
      <c r="A4" s="6"/>
      <c r="B4" s="7" t="s">
        <v>44</v>
      </c>
      <c r="G4" s="57"/>
    </row>
    <row r="5" spans="1:7" ht="16.149999999999999" thickBot="1" x14ac:dyDescent="0.5">
      <c r="A5" s="8" t="s">
        <v>18</v>
      </c>
      <c r="B5" s="35"/>
      <c r="G5" s="57"/>
    </row>
    <row r="6" spans="1:7" ht="16.149999999999999" thickBot="1" x14ac:dyDescent="0.5">
      <c r="A6" s="8" t="s">
        <v>19</v>
      </c>
      <c r="B6" s="35"/>
      <c r="G6" s="57"/>
    </row>
    <row r="7" spans="1:7" ht="16.149999999999999" thickBot="1" x14ac:dyDescent="0.5">
      <c r="A7" s="8" t="s">
        <v>20</v>
      </c>
      <c r="B7" s="35"/>
      <c r="G7" s="57"/>
    </row>
    <row r="8" spans="1:7" ht="16.149999999999999" thickBot="1" x14ac:dyDescent="0.5">
      <c r="A8" s="8" t="s">
        <v>21</v>
      </c>
      <c r="B8" s="35"/>
      <c r="G8" s="57"/>
    </row>
    <row r="9" spans="1:7" ht="47.65" thickBot="1" x14ac:dyDescent="0.5">
      <c r="A9" s="8" t="s">
        <v>99</v>
      </c>
      <c r="B9" s="35"/>
      <c r="G9" s="57"/>
    </row>
    <row r="10" spans="1:7" ht="15.75" x14ac:dyDescent="0.45">
      <c r="A10" s="21" t="s">
        <v>168</v>
      </c>
      <c r="B10" s="66"/>
      <c r="G10" s="57"/>
    </row>
    <row r="11" spans="1:7" ht="15.75" x14ac:dyDescent="0.45">
      <c r="A11" s="21"/>
      <c r="B11" s="66"/>
      <c r="G11" s="57"/>
    </row>
    <row r="12" spans="1:7" ht="16.149999999999999" thickBot="1" x14ac:dyDescent="0.5">
      <c r="A12" s="32" t="s">
        <v>394</v>
      </c>
      <c r="C12" s="61"/>
      <c r="G12" s="57"/>
    </row>
    <row r="13" spans="1:7" ht="28.9" thickBot="1" x14ac:dyDescent="0.5">
      <c r="A13" s="29"/>
      <c r="B13" s="58">
        <v>2023</v>
      </c>
      <c r="C13" s="58">
        <v>2022</v>
      </c>
      <c r="D13" s="58">
        <v>2021</v>
      </c>
      <c r="E13" s="58">
        <v>2020</v>
      </c>
      <c r="F13" s="220">
        <v>2019</v>
      </c>
      <c r="G13" s="247" t="s">
        <v>308</v>
      </c>
    </row>
    <row r="14" spans="1:7" ht="47.65" thickBot="1" x14ac:dyDescent="0.5">
      <c r="A14" s="30" t="s">
        <v>395</v>
      </c>
      <c r="B14" s="251"/>
      <c r="C14" s="251"/>
      <c r="D14" s="251"/>
      <c r="E14" s="251"/>
      <c r="F14" s="251"/>
      <c r="G14" s="57"/>
    </row>
    <row r="15" spans="1:7" ht="16.149999999999999" thickBot="1" x14ac:dyDescent="0.5">
      <c r="A15" s="249" t="s">
        <v>298</v>
      </c>
      <c r="B15" s="67"/>
      <c r="C15" s="67"/>
      <c r="D15" s="202"/>
      <c r="E15" s="202"/>
      <c r="F15" s="202"/>
      <c r="G15" s="57"/>
    </row>
    <row r="16" spans="1:7" ht="16.149999999999999" thickBot="1" x14ac:dyDescent="0.5">
      <c r="A16" s="250" t="s">
        <v>299</v>
      </c>
      <c r="B16" s="204"/>
      <c r="C16" s="204"/>
      <c r="D16" s="203"/>
      <c r="E16" s="203"/>
      <c r="F16" s="203"/>
      <c r="G16" s="57"/>
    </row>
    <row r="17" spans="1:8" ht="15.75" x14ac:dyDescent="0.45">
      <c r="A17" s="21"/>
      <c r="B17" s="66"/>
      <c r="G17" s="57"/>
    </row>
    <row r="18" spans="1:8" x14ac:dyDescent="0.45">
      <c r="G18" s="57"/>
    </row>
    <row r="19" spans="1:8" ht="16.149999999999999" thickBot="1" x14ac:dyDescent="0.5">
      <c r="A19" s="22" t="s">
        <v>248</v>
      </c>
      <c r="G19" s="57"/>
    </row>
    <row r="20" spans="1:8" ht="29.25" thickBot="1" x14ac:dyDescent="0.55000000000000004">
      <c r="A20" s="9"/>
      <c r="B20" s="10" t="s">
        <v>109</v>
      </c>
      <c r="G20" s="247" t="s">
        <v>308</v>
      </c>
    </row>
    <row r="21" spans="1:8" ht="31.9" thickBot="1" x14ac:dyDescent="0.5">
      <c r="A21" s="68" t="s">
        <v>138</v>
      </c>
      <c r="B21" s="97"/>
      <c r="G21" s="57"/>
    </row>
    <row r="22" spans="1:8" x14ac:dyDescent="0.45">
      <c r="A22" s="64"/>
      <c r="G22" s="57"/>
    </row>
    <row r="23" spans="1:8" ht="17.25" customHeight="1" thickBot="1" x14ac:dyDescent="0.5">
      <c r="A23" s="89" t="s">
        <v>278</v>
      </c>
      <c r="G23" s="57"/>
    </row>
    <row r="24" spans="1:8" ht="29.25" thickBot="1" x14ac:dyDescent="0.55000000000000004">
      <c r="A24" s="9"/>
      <c r="B24" s="10" t="s">
        <v>109</v>
      </c>
      <c r="G24" s="247" t="s">
        <v>308</v>
      </c>
    </row>
    <row r="25" spans="1:8" ht="16.149999999999999" thickBot="1" x14ac:dyDescent="0.5">
      <c r="A25" s="68" t="s">
        <v>200</v>
      </c>
      <c r="B25" s="86"/>
      <c r="G25" s="57"/>
    </row>
    <row r="26" spans="1:8" s="20" customFormat="1" x14ac:dyDescent="0.45">
      <c r="F26" s="69"/>
      <c r="G26" s="57"/>
      <c r="H26" s="69"/>
    </row>
    <row r="27" spans="1:8" ht="16.149999999999999" thickBot="1" x14ac:dyDescent="0.5">
      <c r="A27" s="22" t="s">
        <v>279</v>
      </c>
      <c r="G27" s="57"/>
    </row>
    <row r="28" spans="1:8" ht="47.65" thickBot="1" x14ac:dyDescent="0.5">
      <c r="A28" s="103"/>
      <c r="B28" s="104" t="s">
        <v>106</v>
      </c>
      <c r="C28" s="104" t="s">
        <v>23</v>
      </c>
      <c r="G28" s="247" t="s">
        <v>308</v>
      </c>
    </row>
    <row r="29" spans="1:8" ht="16.149999999999999" thickBot="1" x14ac:dyDescent="0.5">
      <c r="A29" s="8" t="s">
        <v>36</v>
      </c>
      <c r="B29" s="86"/>
      <c r="C29" s="70">
        <f>+'Tabell A-H til kvalitet'!B29*('Tabell 1-9 til pris'!$B$11+'Tabell 1-9 til pris'!$B$12+'Tabell 1-9 til pris'!$B$13)</f>
        <v>0</v>
      </c>
      <c r="G29" s="57"/>
    </row>
    <row r="30" spans="1:8" ht="15.75" x14ac:dyDescent="0.45">
      <c r="A30" s="21" t="s">
        <v>184</v>
      </c>
      <c r="B30" s="66"/>
      <c r="C30" s="66"/>
      <c r="G30" s="57"/>
    </row>
    <row r="31" spans="1:8" x14ac:dyDescent="0.45">
      <c r="G31" s="57"/>
    </row>
    <row r="32" spans="1:8" ht="28.9" thickBot="1" x14ac:dyDescent="0.5">
      <c r="A32" s="32" t="s">
        <v>307</v>
      </c>
      <c r="F32" s="161"/>
      <c r="G32" s="247" t="s">
        <v>308</v>
      </c>
    </row>
    <row r="33" spans="1:7" ht="16.149999999999999" thickBot="1" x14ac:dyDescent="0.5">
      <c r="A33" s="103"/>
      <c r="B33" s="104" t="s">
        <v>270</v>
      </c>
      <c r="F33" s="161"/>
      <c r="G33" s="57"/>
    </row>
    <row r="34" spans="1:7" ht="16.149999999999999" thickBot="1" x14ac:dyDescent="0.5">
      <c r="A34" s="103" t="s">
        <v>181</v>
      </c>
      <c r="B34" s="205"/>
      <c r="F34" s="161"/>
      <c r="G34" s="57"/>
    </row>
    <row r="35" spans="1:7" ht="16.149999999999999" thickBot="1" x14ac:dyDescent="0.5">
      <c r="A35" s="8" t="s">
        <v>29</v>
      </c>
      <c r="B35" s="205"/>
      <c r="F35" s="161"/>
      <c r="G35" s="57"/>
    </row>
    <row r="36" spans="1:7" ht="16.149999999999999" thickBot="1" x14ac:dyDescent="0.5">
      <c r="A36" s="8" t="s">
        <v>30</v>
      </c>
      <c r="B36" s="205"/>
      <c r="F36" s="161"/>
      <c r="G36" s="57"/>
    </row>
    <row r="37" spans="1:7" ht="16.149999999999999" thickBot="1" x14ac:dyDescent="0.5">
      <c r="A37" s="8" t="s">
        <v>31</v>
      </c>
      <c r="B37" s="205"/>
      <c r="F37" s="161"/>
      <c r="G37" s="57"/>
    </row>
    <row r="38" spans="1:7" ht="16.149999999999999" thickBot="1" x14ac:dyDescent="0.5">
      <c r="A38" s="8" t="s">
        <v>32</v>
      </c>
      <c r="B38" s="205"/>
      <c r="F38" s="161"/>
      <c r="G38" s="57"/>
    </row>
    <row r="39" spans="1:7" ht="16.149999999999999" thickBot="1" x14ac:dyDescent="0.5">
      <c r="A39" s="8" t="s">
        <v>98</v>
      </c>
      <c r="B39" s="205"/>
      <c r="F39" s="161"/>
      <c r="G39" s="57"/>
    </row>
    <row r="40" spans="1:7" ht="16.149999999999999" thickBot="1" x14ac:dyDescent="0.5">
      <c r="A40" s="206" t="s">
        <v>33</v>
      </c>
      <c r="B40" s="207">
        <f>SUM(B35:B39)</f>
        <v>0</v>
      </c>
      <c r="F40" s="161"/>
      <c r="G40" s="57"/>
    </row>
    <row r="41" spans="1:7" ht="15.75" x14ac:dyDescent="0.45">
      <c r="A41" s="208" t="s">
        <v>251</v>
      </c>
      <c r="B41" s="209"/>
      <c r="F41" s="161"/>
      <c r="G41" s="57"/>
    </row>
    <row r="42" spans="1:7" ht="15.75" x14ac:dyDescent="0.45">
      <c r="A42" s="162"/>
      <c r="B42" s="163"/>
      <c r="C42" s="163"/>
      <c r="D42" s="163"/>
      <c r="E42" s="163"/>
      <c r="F42" s="161"/>
      <c r="G42" s="57"/>
    </row>
    <row r="43" spans="1:7" ht="16.149999999999999" thickBot="1" x14ac:dyDescent="0.5">
      <c r="A43" s="32" t="s">
        <v>396</v>
      </c>
      <c r="C43" s="163"/>
      <c r="D43" s="163"/>
      <c r="E43" s="163"/>
      <c r="F43" s="161"/>
      <c r="G43" s="57"/>
    </row>
    <row r="44" spans="1:7" ht="31.9" thickBot="1" x14ac:dyDescent="0.5">
      <c r="A44" s="103" t="s">
        <v>271</v>
      </c>
      <c r="B44" s="104" t="s">
        <v>397</v>
      </c>
      <c r="C44" s="163"/>
      <c r="D44" s="163"/>
      <c r="E44" s="163"/>
      <c r="F44" s="161"/>
      <c r="G44" s="57"/>
    </row>
    <row r="45" spans="1:7" ht="16.149999999999999" thickBot="1" x14ac:dyDescent="0.5">
      <c r="A45" s="210" t="s">
        <v>272</v>
      </c>
      <c r="B45" s="211"/>
      <c r="C45" s="163"/>
      <c r="D45" s="163"/>
      <c r="E45" s="163"/>
      <c r="F45" s="161"/>
      <c r="G45" s="57"/>
    </row>
    <row r="46" spans="1:7" ht="16.149999999999999" thickBot="1" x14ac:dyDescent="0.5">
      <c r="A46" s="212" t="s">
        <v>273</v>
      </c>
      <c r="B46" s="59"/>
      <c r="C46" s="163"/>
      <c r="D46" s="163"/>
      <c r="E46" s="163"/>
      <c r="F46" s="161"/>
      <c r="G46" s="57"/>
    </row>
    <row r="47" spans="1:7" ht="16.149999999999999" thickBot="1" x14ac:dyDescent="0.5">
      <c r="A47" s="212" t="s">
        <v>274</v>
      </c>
      <c r="B47" s="59"/>
      <c r="C47" s="163"/>
      <c r="D47" s="163"/>
      <c r="E47" s="163"/>
      <c r="F47" s="161"/>
      <c r="G47" s="57"/>
    </row>
    <row r="48" spans="1:7" ht="16.149999999999999" thickBot="1" x14ac:dyDescent="0.5">
      <c r="A48" s="212" t="s">
        <v>275</v>
      </c>
      <c r="B48" s="59"/>
      <c r="C48" s="163"/>
      <c r="D48" s="163"/>
      <c r="E48" s="163"/>
      <c r="F48" s="161"/>
      <c r="G48" s="57"/>
    </row>
    <row r="49" spans="1:74" ht="16.149999999999999" thickBot="1" x14ac:dyDescent="0.5">
      <c r="A49" s="212" t="s">
        <v>276</v>
      </c>
      <c r="B49" s="59"/>
      <c r="C49" s="163"/>
      <c r="D49" s="163"/>
      <c r="E49" s="163"/>
      <c r="F49" s="161"/>
      <c r="G49" s="57"/>
    </row>
    <row r="50" spans="1:74" ht="15.75" x14ac:dyDescent="0.45">
      <c r="A50" s="213"/>
      <c r="B50" s="209"/>
      <c r="C50" s="163"/>
      <c r="D50" s="163"/>
      <c r="E50" s="163"/>
      <c r="F50" s="161"/>
      <c r="G50" s="57"/>
    </row>
    <row r="51" spans="1:74" x14ac:dyDescent="0.45">
      <c r="A51" s="64"/>
      <c r="G51" s="57"/>
    </row>
    <row r="52" spans="1:74" s="164" customFormat="1" ht="19.5" customHeight="1" thickBot="1" x14ac:dyDescent="0.5">
      <c r="A52" s="89" t="s">
        <v>391</v>
      </c>
      <c r="B52" s="89"/>
      <c r="C52" s="214"/>
      <c r="D52" s="13"/>
      <c r="E52" s="13"/>
      <c r="F52" s="63"/>
      <c r="G52" s="57"/>
      <c r="H52" s="6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row>
    <row r="53" spans="1:74" s="164" customFormat="1" ht="28.9" thickBot="1" x14ac:dyDescent="0.5">
      <c r="A53" s="103"/>
      <c r="B53" s="173" t="s">
        <v>282</v>
      </c>
      <c r="C53" s="215"/>
      <c r="D53" s="215"/>
      <c r="E53" s="215"/>
      <c r="F53" s="63"/>
      <c r="G53" s="247" t="s">
        <v>308</v>
      </c>
      <c r="H53" s="6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row>
    <row r="54" spans="1:74" s="164" customFormat="1" ht="16.149999999999999" thickBot="1" x14ac:dyDescent="0.5">
      <c r="A54" s="8" t="s">
        <v>198</v>
      </c>
      <c r="B54" s="218"/>
      <c r="C54" s="216"/>
      <c r="D54" s="216"/>
      <c r="E54" s="216"/>
      <c r="F54" s="63"/>
      <c r="G54" s="57"/>
      <c r="H54" s="6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row>
    <row r="55" spans="1:74" s="164" customFormat="1" ht="16.149999999999999" thickBot="1" x14ac:dyDescent="0.5">
      <c r="A55" s="8" t="s">
        <v>199</v>
      </c>
      <c r="B55" s="219"/>
      <c r="C55" s="217"/>
      <c r="D55" s="217"/>
      <c r="E55" s="217"/>
      <c r="F55" s="63"/>
      <c r="G55" s="57"/>
      <c r="H55" s="6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row>
    <row r="56" spans="1:74" s="164" customFormat="1" ht="15.75" x14ac:dyDescent="0.45">
      <c r="A56" s="21" t="s">
        <v>241</v>
      </c>
      <c r="B56" s="66"/>
      <c r="C56" s="66"/>
      <c r="D56" s="13"/>
      <c r="E56" s="13"/>
      <c r="F56" s="63"/>
      <c r="G56" s="57"/>
      <c r="H56" s="6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row>
    <row r="57" spans="1:74" ht="14.25" customHeight="1" x14ac:dyDescent="0.45">
      <c r="G57" s="57"/>
    </row>
    <row r="58" spans="1:74" x14ac:dyDescent="0.45">
      <c r="A58" s="150"/>
    </row>
  </sheetData>
  <sheetProtection algorithmName="SHA-512" hashValue="8dz2uyvsPkbk/OzVL4DBniddfuGiA3i1A8BvxMdSf+Mo+trkxVHfo47oDpfyjYVgtGhpeThTNs3yq4it21fPgA==" saltValue="/RzkWB2ayGaPoqFpqPIeLA=="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13C0F-1981-4830-828E-6D77C941AF7A}">
  <dimension ref="A1:F7"/>
  <sheetViews>
    <sheetView workbookViewId="0">
      <selection activeCell="D8" sqref="D8"/>
    </sheetView>
  </sheetViews>
  <sheetFormatPr baseColWidth="10" defaultColWidth="11.3984375" defaultRowHeight="14.25" x14ac:dyDescent="0.45"/>
  <cols>
    <col min="1" max="1" width="6.73046875" style="150" customWidth="1"/>
    <col min="2" max="2" width="47.3984375" style="150" customWidth="1"/>
    <col min="3" max="3" width="16.73046875" style="150" customWidth="1"/>
    <col min="4" max="4" width="37.73046875" style="150" customWidth="1"/>
    <col min="5" max="5" width="55.86328125" style="150" customWidth="1"/>
    <col min="6" max="6" width="67.59765625" style="150" customWidth="1"/>
    <col min="7" max="16384" width="11.3984375" style="150"/>
  </cols>
  <sheetData>
    <row r="1" spans="1:6" s="154" customFormat="1" ht="21" x14ac:dyDescent="0.45">
      <c r="A1" s="74" t="s">
        <v>334</v>
      </c>
      <c r="B1" s="75"/>
      <c r="C1" s="75"/>
      <c r="D1" s="75"/>
      <c r="E1" s="112" t="s">
        <v>226</v>
      </c>
      <c r="F1" s="113"/>
    </row>
    <row r="2" spans="1:6" s="154" customFormat="1" ht="28.5" x14ac:dyDescent="0.45">
      <c r="A2" s="87" t="s">
        <v>201</v>
      </c>
      <c r="B2" s="87" t="s">
        <v>202</v>
      </c>
      <c r="C2" s="87" t="s">
        <v>203</v>
      </c>
      <c r="D2" s="87" t="s">
        <v>204</v>
      </c>
      <c r="E2" s="87" t="s">
        <v>337</v>
      </c>
      <c r="F2" s="224" t="s">
        <v>339</v>
      </c>
    </row>
    <row r="3" spans="1:6" s="154" customFormat="1" x14ac:dyDescent="0.45">
      <c r="A3" s="75"/>
      <c r="B3" s="258" t="s">
        <v>1</v>
      </c>
      <c r="C3" s="258"/>
      <c r="D3" s="105" t="s">
        <v>7</v>
      </c>
      <c r="E3" s="114" t="s">
        <v>13</v>
      </c>
      <c r="F3" s="115" t="s">
        <v>176</v>
      </c>
    </row>
    <row r="4" spans="1:6" s="154" customFormat="1" ht="28.5" x14ac:dyDescent="0.45">
      <c r="A4" s="75"/>
      <c r="B4" s="259" t="s">
        <v>336</v>
      </c>
      <c r="C4" s="255" t="s">
        <v>26</v>
      </c>
      <c r="D4" s="106" t="s">
        <v>333</v>
      </c>
      <c r="E4" s="256" t="s">
        <v>338</v>
      </c>
      <c r="F4" s="116"/>
    </row>
    <row r="5" spans="1:6" s="160" customFormat="1" x14ac:dyDescent="0.45">
      <c r="A5" s="76" t="s">
        <v>53</v>
      </c>
      <c r="B5" s="255"/>
      <c r="C5" s="255"/>
      <c r="D5" s="90"/>
      <c r="E5" s="256"/>
      <c r="F5" s="116"/>
    </row>
    <row r="6" spans="1:6" s="154" customFormat="1" ht="15.75" x14ac:dyDescent="0.45">
      <c r="B6" s="93"/>
      <c r="C6" s="117"/>
      <c r="D6" s="107"/>
      <c r="E6" s="118"/>
      <c r="F6" s="119"/>
    </row>
    <row r="7" spans="1:6" ht="42.75" x14ac:dyDescent="0.45">
      <c r="A7" s="221">
        <v>41</v>
      </c>
      <c r="B7" s="223"/>
      <c r="C7" s="1" t="s">
        <v>8</v>
      </c>
      <c r="D7" s="108"/>
      <c r="E7" s="121"/>
      <c r="F7" s="28" t="s">
        <v>340</v>
      </c>
    </row>
  </sheetData>
  <mergeCells count="4">
    <mergeCell ref="B3:C3"/>
    <mergeCell ref="B4:B5"/>
    <mergeCell ref="C4:C5"/>
    <mergeCell ref="E4: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f9f404-bad4-4e3e-ae2c-b74d253acb5f" xsi:nil="true"/>
    <lcf76f155ced4ddcb4097134ff3c332f xmlns="205a62fe-ad5f-41f2-8b49-ac1fd92076d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9B5669BAB4E9840A2211E0FF727EE59" ma:contentTypeVersion="15" ma:contentTypeDescription="Opprett et nytt dokument." ma:contentTypeScope="" ma:versionID="31b43abc811d22841d092dac99b6502d">
  <xsd:schema xmlns:xsd="http://www.w3.org/2001/XMLSchema" xmlns:xs="http://www.w3.org/2001/XMLSchema" xmlns:p="http://schemas.microsoft.com/office/2006/metadata/properties" xmlns:ns2="205a62fe-ad5f-41f2-8b49-ac1fd92076db" xmlns:ns3="08f9f404-bad4-4e3e-ae2c-b74d253acb5f" targetNamespace="http://schemas.microsoft.com/office/2006/metadata/properties" ma:root="true" ma:fieldsID="7b347f923ea687836f84d58c37f8d26b" ns2:_="" ns3:_="">
    <xsd:import namespace="205a62fe-ad5f-41f2-8b49-ac1fd92076db"/>
    <xsd:import namespace="08f9f404-bad4-4e3e-ae2c-b74d253acb5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5a62fe-ad5f-41f2-8b49-ac1fd92076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ildemerkelapper" ma:readOnly="false" ma:fieldId="{5cf76f15-5ced-4ddc-b409-7134ff3c332f}" ma:taxonomyMulti="true" ma:sspId="0e9099f7-97ab-44e4-be04-595461de30b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f9f404-bad4-4e3e-ae2c-b74d253acb5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629f953-adee-4b7d-9dd1-ec7cc90c3d71}" ma:internalName="TaxCatchAll" ma:showField="CatchAllData" ma:web="08f9f404-bad4-4e3e-ae2c-b74d253acb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276A26-8DC9-4C7A-B727-887A247175E2}">
  <ds:schemaRefs>
    <ds:schemaRef ds:uri="http://purl.org/dc/dcmitype/"/>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purl.org/dc/terms/"/>
    <ds:schemaRef ds:uri="2c9959b2-69c8-422b-8661-a40e5538aa44"/>
    <ds:schemaRef ds:uri="http://purl.org/dc/elements/1.1/"/>
    <ds:schemaRef ds:uri="08f9f404-bad4-4e3e-ae2c-b74d253acb5f"/>
    <ds:schemaRef ds:uri="205a62fe-ad5f-41f2-8b49-ac1fd92076db"/>
  </ds:schemaRefs>
</ds:datastoreItem>
</file>

<file path=customXml/itemProps2.xml><?xml version="1.0" encoding="utf-8"?>
<ds:datastoreItem xmlns:ds="http://schemas.openxmlformats.org/officeDocument/2006/customXml" ds:itemID="{B3ED0493-5CE9-476E-B714-5D1DE59084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5a62fe-ad5f-41f2-8b49-ac1fd92076db"/>
    <ds:schemaRef ds:uri="08f9f404-bad4-4e3e-ae2c-b74d253acb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678A86-D640-4711-A74E-32D6A6AB03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Navngitte områder</vt:lpstr>
      </vt:variant>
      <vt:variant>
        <vt:i4>4</vt:i4>
      </vt:variant>
    </vt:vector>
  </HeadingPairs>
  <TitlesOfParts>
    <vt:vector size="12" baseType="lpstr">
      <vt:lpstr>Innhold</vt:lpstr>
      <vt:lpstr>Informasjon til tilbyder</vt:lpstr>
      <vt:lpstr>Kravspesifikasjon generelt</vt:lpstr>
      <vt:lpstr>Prisskjema A, B og C</vt:lpstr>
      <vt:lpstr>Tabell 1-9 til pris</vt:lpstr>
      <vt:lpstr>Kravspesifikasjon kvalitet</vt:lpstr>
      <vt:lpstr>Tabell A-H til kvalitet</vt:lpstr>
      <vt:lpstr>Tildelingskriteriet klima-miljø</vt:lpstr>
      <vt:lpstr>'Tabell 1-9 til pris'!_Ref35013867</vt:lpstr>
      <vt:lpstr>'Tabell 1-9 til pris'!_Ref35183860</vt:lpstr>
      <vt:lpstr>'Tabell 1-9 til pris'!_Ref35243342</vt:lpstr>
      <vt:lpstr>'Tabell 1-9 til pris'!_Ref35243374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lastModifiedBy/>
  <cp:lastPrinted>2020-03-27T14:24:36Z</cp:lastPrinted>
  <dcterms:created xsi:type="dcterms:W3CDTF">2020-03-27T14:24:36Z</dcterms:created>
  <dcterms:modified xsi:type="dcterms:W3CDTF">2024-05-27T06:48:56Z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0x01010019B5669BAB4E9840A2211E0FF727EE59</vt:lpwstr>
  </property>
  <property fmtid="{D5CDD505-2E9C-101B-9397-08002B2CF9AE}" pid="3" name="MediaServiceImageTags">
    <vt:lpwstr/>
  </property>
</Properties>
</file>