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filterPrivacy="1" showInkAnnotation="0"/>
  <xr:revisionPtr revIDLastSave="1" documentId="8_{9122A9A3-0E07-4731-8C96-7AF8D20FF5D4}" xr6:coauthVersionLast="47" xr6:coauthVersionMax="47" xr10:uidLastSave="{3A1DA854-D067-4BB8-8472-7DDF722EC13F}"/>
  <bookViews>
    <workbookView xWindow="-110" yWindow="-110" windowWidth="19420" windowHeight="10420" xr2:uid="{00000000-000D-0000-FFFF-FFFF00000000}"/>
  </bookViews>
  <sheets>
    <sheet name="Innhold" sheetId="10" r:id="rId1"/>
    <sheet name="Informasjon til tilbyder" sheetId="4" r:id="rId2"/>
    <sheet name="Kravspesifikasjon generelt" sheetId="2" r:id="rId3"/>
    <sheet name="Prisskjema A, B og C" sheetId="5" r:id="rId4"/>
    <sheet name="Tabeller til prisskjema" sheetId="9" r:id="rId5"/>
    <sheet name="Kravspesifikasjon kvalitet" sheetId="3" r:id="rId6"/>
    <sheet name="Tabeller til kvalitet" sheetId="12" r:id="rId7"/>
    <sheet name="Tabeller til informasjon" sheetId="11" r:id="rId8"/>
  </sheets>
  <definedNames>
    <definedName name="_Ref32224503" localSheetId="4">'Tabeller til prisskjema'!#REF!</definedName>
    <definedName name="_Ref32236286" localSheetId="4">'Tabeller til kvalitet'!#REF!</definedName>
    <definedName name="_Ref32569811" localSheetId="4">'Tabeller til prisskjema'!#REF!</definedName>
    <definedName name="_Ref32999824" localSheetId="4">'Tabeller til prisskjema'!#REF!</definedName>
    <definedName name="_Ref33092566" localSheetId="4">'Tabeller til prisskjema'!#REF!</definedName>
    <definedName name="_Ref35013867" localSheetId="4">'Tabeller til prisskjema'!$A$3</definedName>
    <definedName name="_Ref35183227" localSheetId="4">'Tabeller til prisskjema'!#REF!</definedName>
    <definedName name="_Ref35183430" localSheetId="4">'Tabeller til prisskjema'!#REF!</definedName>
    <definedName name="_Ref35183860" localSheetId="4">'Tabeller til kvalitet'!$A$3</definedName>
    <definedName name="_Ref35243342" localSheetId="4">'Tabeller til prisskjema'!$A$35</definedName>
    <definedName name="_Ref35243374" localSheetId="4">'Tabeller til prisskjema'!$A$64</definedName>
    <definedName name="_Ref35244333" localSheetId="4">'Tabeller til prisskjema'!#REF!</definedName>
    <definedName name="Tekst863" localSheetId="4">'Tabeller til kvalitet'!#REF!</definedName>
    <definedName name="Tekst864" localSheetId="4">'Tabeller til kvalitet'!#REF!</definedName>
    <definedName name="Tekst865" localSheetId="4">'Tabeller til kvalitet'!#REF!</definedName>
    <definedName name="Tekst866" localSheetId="4">'Tabeller til kvalitet'!#REF!</definedName>
    <definedName name="Tekst867" localSheetId="4">'Tabeller til kvalitet'!#REF!</definedName>
    <definedName name="Tekst868" localSheetId="4">'Tabeller til kvalitet'!#REF!</definedName>
    <definedName name="Tekst869" localSheetId="4">'Tabeller til kvalitet'!#REF!</definedName>
    <definedName name="Tekst870" localSheetId="4">'Tabeller til kvalitet'!#REF!</definedName>
    <definedName name="Tekst871" localSheetId="4">'Tabeller til kvalitet'!#REF!</definedName>
    <definedName name="Tekst872" localSheetId="4">'Tabeller til kvalitet'!#REF!</definedName>
    <definedName name="Tekst873" localSheetId="4">'Tabeller til kvalitet'!#REF!</definedName>
    <definedName name="Tekst874" localSheetId="4">'Tabeller til kvalitet'!#REF!</definedName>
    <definedName name="Tekst875" localSheetId="4">'Tabeller til kvalitet'!#REF!</definedName>
    <definedName name="Tekst876" localSheetId="4">'Tabeller til kvalitet'!#REF!</definedName>
    <definedName name="Tekst877" localSheetId="4">'Tabeller til kvalitet'!#REF!</definedName>
    <definedName name="Tekst878" localSheetId="4">'Tabeller til kvalitet'!#REF!</definedName>
    <definedName name="Tekst879" localSheetId="4">'Tabeller til kvalitet'!#REF!</definedName>
    <definedName name="Tekst880" localSheetId="4">'Tabeller til kvalitet'!#REF!</definedName>
    <definedName name="Tekst881" localSheetId="4">'Tabeller til kvalitet'!#REF!</definedName>
    <definedName name="Tekst882" localSheetId="4">'Tabeller til kvalitet'!#REF!</definedName>
    <definedName name="Tekst883" localSheetId="4">'Tabeller til kvalitet'!#REF!</definedName>
    <definedName name="Tekst884" localSheetId="4">'Tabeller til kvalitet'!#REF!</definedName>
    <definedName name="Tekst885" localSheetId="4">'Tabeller til kvalitet'!#REF!</definedName>
    <definedName name="Tekst886" localSheetId="4">'Tabeller til kvalitet'!#REF!</definedName>
    <definedName name="Tekst932" localSheetId="4">'Tabeller til kvalitet'!#REF!</definedName>
    <definedName name="Tekst933" localSheetId="4">'Tabeller til kvalitet'!#REF!</definedName>
    <definedName name="Tekst934" localSheetId="4">'Tabeller til kvalitet'!#REF!</definedName>
    <definedName name="Tekst935" localSheetId="4">'Tabeller til kvalitet'!#REF!</definedName>
    <definedName name="Tekst936" localSheetId="4">'Tabeller til kvalitet'!#REF!</definedName>
    <definedName name="Tekst937" localSheetId="4">'Tabeller til kvalitet'!#REF!</definedName>
    <definedName name="Tekst938" localSheetId="4">'Tabeller til kvalitet'!#REF!</definedName>
    <definedName name="Tekst939" localSheetId="4">'Tabeller til kvalitet'!#REF!</definedName>
    <definedName name="Tekst940" localSheetId="4">'Tabeller til kvalitet'!#REF!</definedName>
    <definedName name="Tekst941" localSheetId="4">'Tabeller til kvalitet'!#REF!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11" l="1"/>
  <c r="D33" i="11"/>
  <c r="D31" i="11"/>
  <c r="C67" i="9" l="1"/>
  <c r="C66" i="9"/>
  <c r="C27" i="12"/>
  <c r="C55" i="9"/>
  <c r="C23" i="4" l="1"/>
  <c r="E55" i="12" l="1"/>
  <c r="E56" i="12" s="1"/>
  <c r="D55" i="12"/>
  <c r="D56" i="12" s="1"/>
  <c r="C55" i="12"/>
  <c r="C56" i="12" s="1"/>
  <c r="B55" i="12"/>
  <c r="B56" i="12" s="1"/>
  <c r="E38" i="12"/>
  <c r="D38" i="12"/>
  <c r="C38" i="12"/>
  <c r="B38" i="12"/>
  <c r="C47" i="9" l="1"/>
  <c r="C20" i="5" s="1"/>
  <c r="C48" i="9"/>
  <c r="C21" i="5" s="1"/>
  <c r="C46" i="9"/>
  <c r="C50" i="9"/>
  <c r="C49" i="9"/>
  <c r="C19" i="5"/>
  <c r="B22" i="11"/>
  <c r="C22" i="11" s="1"/>
  <c r="C32" i="9"/>
  <c r="C12" i="5" s="1"/>
  <c r="D22" i="9"/>
  <c r="C8" i="5" s="1"/>
  <c r="D21" i="9"/>
  <c r="C7" i="5" s="1"/>
  <c r="D20" i="9"/>
  <c r="C6" i="5" s="1"/>
  <c r="D19" i="9"/>
  <c r="B68" i="9"/>
  <c r="B41" i="9"/>
  <c r="C5" i="5" l="1"/>
  <c r="C9" i="5" s="1"/>
  <c r="C10" i="5" s="1"/>
  <c r="C11" i="5" s="1"/>
  <c r="C13" i="5" s="1"/>
  <c r="C61" i="9"/>
  <c r="C5" i="11"/>
  <c r="C31" i="5"/>
  <c r="C22" i="5"/>
  <c r="C23" i="5" s="1"/>
  <c r="C24" i="5" s="1"/>
  <c r="C25" i="5" s="1"/>
  <c r="C68" i="9"/>
  <c r="C35" i="5" s="1"/>
  <c r="C6" i="11"/>
  <c r="C7" i="11"/>
  <c r="C62" i="9" l="1"/>
  <c r="C32" i="5" s="1"/>
  <c r="C33" i="5" s="1"/>
  <c r="C34" i="5" s="1"/>
  <c r="C36" i="5" s="1"/>
</calcChain>
</file>

<file path=xl/sharedStrings.xml><?xml version="1.0" encoding="utf-8"?>
<sst xmlns="http://schemas.openxmlformats.org/spreadsheetml/2006/main" count="719" uniqueCount="432">
  <si>
    <t>Hva premiefritaket dekker</t>
  </si>
  <si>
    <t>Oppdragsgivers kravspesifikasjon</t>
  </si>
  <si>
    <t>Beskrivelse av krav</t>
  </si>
  <si>
    <t>Ja</t>
  </si>
  <si>
    <t>Nei</t>
  </si>
  <si>
    <t>O</t>
  </si>
  <si>
    <t xml:space="preserve">Tilknytning tildelingskriterium </t>
  </si>
  <si>
    <t>Evaluering</t>
  </si>
  <si>
    <t>EV</t>
  </si>
  <si>
    <t>Premieutjevningen skal følge reglene i SGS 2020</t>
  </si>
  <si>
    <t>Beregning av pensjoner skal følge reglene i SGS 2020</t>
  </si>
  <si>
    <t>Tilbyder skal gjøre GKRS-beregninger for oppdragsgiver</t>
  </si>
  <si>
    <t>Kapitalforvaltningen som tilbys i tilbudte porteføljer skal følge FNs bærekraftsmål</t>
  </si>
  <si>
    <t>Kapitalforvaltningen som tilbys i tilbudte porteføljer skal følge de etiske retningslinjene til Statens Pensjonsfond utland</t>
  </si>
  <si>
    <t>GENERELLE KRAV</t>
  </si>
  <si>
    <t>Nærmere beskrivelse og evt. dokumentasjonskrav</t>
  </si>
  <si>
    <t>Tilbyders besvarelse</t>
  </si>
  <si>
    <t>Krav-type</t>
  </si>
  <si>
    <t>I denne konkurransen gjelder følgende tildelingskriterier:</t>
  </si>
  <si>
    <t>Beskrivelse av tildelingskriterier</t>
  </si>
  <si>
    <t>GENERELLE DOKUMENTASJONSKRAV</t>
  </si>
  <si>
    <t>Årlig premie</t>
  </si>
  <si>
    <t>Reguleringspremie</t>
  </si>
  <si>
    <t>Premie til administrasjonsreserve</t>
  </si>
  <si>
    <t>Administrasjonspremie</t>
  </si>
  <si>
    <t>Termintillegg</t>
  </si>
  <si>
    <t>Premie uten arbeidsgiveravgift</t>
  </si>
  <si>
    <t>Premie med arbeidsgiveravgift</t>
  </si>
  <si>
    <t>Kroner</t>
  </si>
  <si>
    <t>Totalt</t>
  </si>
  <si>
    <t xml:space="preserve"> </t>
  </si>
  <si>
    <t>Oppdragsgivers angivelse av kravtype</t>
  </si>
  <si>
    <t>Lønnsregulering</t>
  </si>
  <si>
    <t>G-regulering</t>
  </si>
  <si>
    <t>Aksjer</t>
  </si>
  <si>
    <t>Obligasjoner</t>
  </si>
  <si>
    <t>Pengemarked</t>
  </si>
  <si>
    <t>Eiendom</t>
  </si>
  <si>
    <t xml:space="preserve">Sum </t>
  </si>
  <si>
    <t>Kostnad ved egenkapitalbetjening</t>
  </si>
  <si>
    <t>I kroner</t>
  </si>
  <si>
    <t>Merverdier i hold-til-forfall-portefølje</t>
  </si>
  <si>
    <t>Andel i portefølje 1</t>
  </si>
  <si>
    <t>Portefølje 1</t>
  </si>
  <si>
    <t xml:space="preserve">Premie for rentegaranti   </t>
  </si>
  <si>
    <t>Premiereserve</t>
  </si>
  <si>
    <t>Aktive (ikke delvis uføre)</t>
  </si>
  <si>
    <t>Oppsatte (ikke delvis uføre)</t>
  </si>
  <si>
    <t>Uføre (også delvis uføre)</t>
  </si>
  <si>
    <t>Herav meravsetning sammenlignet med om de var aktive</t>
  </si>
  <si>
    <t>Alderspensjonister</t>
  </si>
  <si>
    <t>Ektefellepensjonister</t>
  </si>
  <si>
    <t>Barnepensjonister</t>
  </si>
  <si>
    <t>Administrasjonsreserver</t>
  </si>
  <si>
    <t>Kryss av for hva som dekkes</t>
  </si>
  <si>
    <t>Service som er etterspurt som ikke er dekket av administrasjonspremien eller andre premier</t>
  </si>
  <si>
    <t>Kravspesifikasjon kvalitet</t>
  </si>
  <si>
    <t>I % av pensjonsgrunnlag</t>
  </si>
  <si>
    <t>I % av premiereserve</t>
  </si>
  <si>
    <t>OEV</t>
  </si>
  <si>
    <t>Regnearket inneholder følgende arkfaner:</t>
  </si>
  <si>
    <t>• For medlemmer født i 1962 eller tidligere antas det uttak ved 67 år</t>
  </si>
  <si>
    <t>• For medlemmer med særaldersgrense antas uttak fra særaldersgrensen</t>
  </si>
  <si>
    <t>Forsikringspremie</t>
  </si>
  <si>
    <t>Premie for kapitalforvaltning</t>
  </si>
  <si>
    <t>Tilbyder bes fylle ut alle relevante tabeller med bakgrunnsdata som angitt av oppdragsgiver</t>
  </si>
  <si>
    <t xml:space="preserve">Oppdragsgiver har beskrevet ulike krav til produktet i form av obligatoriske krav (O-krav) og evalueringskrav (EV-krav) eller minstekrav med mulighet for meroppfyllelse (OEV-krav).
</t>
  </si>
  <si>
    <t>ID nr.</t>
  </si>
  <si>
    <t>6.1</t>
  </si>
  <si>
    <t>6.2</t>
  </si>
  <si>
    <t>1</t>
  </si>
  <si>
    <t>2</t>
  </si>
  <si>
    <t>3</t>
  </si>
  <si>
    <t>4</t>
  </si>
  <si>
    <t>5</t>
  </si>
  <si>
    <t>6</t>
  </si>
  <si>
    <t>6.3</t>
  </si>
  <si>
    <t>6.4</t>
  </si>
  <si>
    <t>7</t>
  </si>
  <si>
    <t>8</t>
  </si>
  <si>
    <t>9</t>
  </si>
  <si>
    <t>10</t>
  </si>
  <si>
    <t>11</t>
  </si>
  <si>
    <t>12</t>
  </si>
  <si>
    <t>13</t>
  </si>
  <si>
    <t>14</t>
  </si>
  <si>
    <t>15</t>
  </si>
  <si>
    <t>16</t>
  </si>
  <si>
    <t>17</t>
  </si>
  <si>
    <t>18</t>
  </si>
  <si>
    <t>19</t>
  </si>
  <si>
    <t>20</t>
  </si>
  <si>
    <t>21</t>
  </si>
  <si>
    <t>22</t>
  </si>
  <si>
    <t>23</t>
  </si>
  <si>
    <t>24</t>
  </si>
  <si>
    <t>25</t>
  </si>
  <si>
    <t xml:space="preserve"> KVALITET FORSIKRINGSRISIKO OG ADMINISTRASJON</t>
  </si>
  <si>
    <t>KVALITET KAPITALFORVALTNING</t>
  </si>
  <si>
    <t>KVALITET SERVICE</t>
  </si>
  <si>
    <t>5.1</t>
  </si>
  <si>
    <t>5.1.1</t>
  </si>
  <si>
    <t>5.1.2</t>
  </si>
  <si>
    <t>5.1.3</t>
  </si>
  <si>
    <t>5.2</t>
  </si>
  <si>
    <t>5.2.1</t>
  </si>
  <si>
    <t>5.3</t>
  </si>
  <si>
    <t>5.3.1</t>
  </si>
  <si>
    <t>5.3.2</t>
  </si>
  <si>
    <t>5.4</t>
  </si>
  <si>
    <t>• For medlemmer født i 1963 eller senere antas det uttak ved 64 år både ved beregning av påslagspensjon og betinget tjenestepensjon</t>
  </si>
  <si>
    <t>• For alle uføre medlemmer antas det uttak av alderspensjon ved 67 år</t>
  </si>
  <si>
    <t>Kommunikasjon med tilbyder må kunne skje både elektronisk, via brev og via telefon</t>
  </si>
  <si>
    <t>Evt. forventet overskudd på forsikringsrisiko til oppdragsgivers premiefond</t>
  </si>
  <si>
    <t xml:space="preserve">I % av premiereserven </t>
  </si>
  <si>
    <t>Annet (må spesifiseres i vedlegg)</t>
  </si>
  <si>
    <t>Totalsum i kroner</t>
  </si>
  <si>
    <t xml:space="preserve">    I kroner</t>
  </si>
  <si>
    <t>Arbeidsgiveravgift for kapitalforvaltning og rentegaranti i kroner</t>
  </si>
  <si>
    <t xml:space="preserve">Premie for kapitalforvaltning  </t>
  </si>
  <si>
    <t>Annet, f.eks. fortjenesteelementer eller andre komponenter i premiene nevnt over, spesifiser i eget vedlegg</t>
  </si>
  <si>
    <t>Tabeller til prisskjema</t>
  </si>
  <si>
    <t>Tabeller til kvalitet</t>
  </si>
  <si>
    <t>Gruppeliv</t>
  </si>
  <si>
    <t>Tilbys ja/nei</t>
  </si>
  <si>
    <t>Boliglån</t>
  </si>
  <si>
    <t>Noen krav er minstekrav med mulighet for meroppfyllelse (OEV-krav). Disse kravene stiller minstekrav (obligatoriske krav) til produktet/leveransen og åpner samtidig for at opplysninger om kvalitet mv. ut over minstekravet vil være gjenstand for evaluering (evalueringskrav).
OEV-krav angis av oppdragsgiver i kolonnen for "krav-type" som "OEV".</t>
  </si>
  <si>
    <t>Innhold</t>
  </si>
  <si>
    <t>Bare KLP skal svare</t>
  </si>
  <si>
    <t xml:space="preserve">Kravspesifikasjon kvalitet </t>
  </si>
  <si>
    <t>Kravspesifikasjon generelt</t>
  </si>
  <si>
    <t>Premie for ikke-forsikringsbare ytelser</t>
  </si>
  <si>
    <t xml:space="preserve">I kroner for oppdragsgiver  </t>
  </si>
  <si>
    <t xml:space="preserve">I prosent </t>
  </si>
  <si>
    <t>Premiefond</t>
  </si>
  <si>
    <t>I prosent av forvaltnings-kapitalen</t>
  </si>
  <si>
    <t>Totalsum pris administrasjon og kapitalforvaltning</t>
  </si>
  <si>
    <t>Totalsum pris på forsikringsrisiko</t>
  </si>
  <si>
    <t>Hentes automatisk fra tabell 7 i arkfanen "Tabeller til prisskjema"</t>
  </si>
  <si>
    <t>Hentes automatisk fra tabell 3 i arkfanen "Tabeller til prisskjema"</t>
  </si>
  <si>
    <t>Etteravregning</t>
  </si>
  <si>
    <t>Fylles kun ut av dagens pensjonsleverandør</t>
  </si>
  <si>
    <t>Dagens pensjonsleverandør skal ikke svare</t>
  </si>
  <si>
    <t>I prosent</t>
  </si>
  <si>
    <t>Ingen</t>
  </si>
  <si>
    <t>Tilbyder skal fylle ut i kolonnene som er merket "Tilbyders besvarelse". 
Bekreftelse av om kravet er oppfylt eller ikke merkes med "X" i kolonnene som er merket "Bekreftelse av om kravet er oppfylt eller ikke merkes med X".</t>
  </si>
  <si>
    <t>Fortjenesteelement</t>
  </si>
  <si>
    <t>Prisskjema A, B og C</t>
  </si>
  <si>
    <t>Prisskjema A - Tildelingskriteriet pris -  forsikringsrisiko*</t>
  </si>
  <si>
    <t>Premiene skal vises uten fortjenesteelement</t>
  </si>
  <si>
    <t>Forventet avkastning på innskutt egenkapital i KLP</t>
  </si>
  <si>
    <t>Prosent</t>
  </si>
  <si>
    <t>Arbeidsgiveravgift på premien</t>
  </si>
  <si>
    <t>Kostnad ved egenkapitalbetjening i KLP</t>
  </si>
  <si>
    <t>Satsen hentes automatisk fra tabell 4 i arkfanen "Tabeller til prisskjema"</t>
  </si>
  <si>
    <t>Overskudd på forsikringsrisiko for kommunal tjenestepensjon tilført kundenes premiefond</t>
  </si>
  <si>
    <t>Angi om det gis prisavslag for kommunen/medlemmene</t>
  </si>
  <si>
    <t>Tabeller til informasjon</t>
  </si>
  <si>
    <t>Informasjon til tilbyder</t>
  </si>
  <si>
    <t>Sum tildelingskriterier (sum pris og kvalitet)</t>
  </si>
  <si>
    <t>Prisskjema B - Tildelingskriteriet pris - administrasjon og kapitalforvaltning*</t>
  </si>
  <si>
    <t>Beskriv vedlegg med ytterligere opplysninger</t>
  </si>
  <si>
    <t>Kryss i "Ja" eller "Nei</t>
  </si>
  <si>
    <t>Her må oppdragsgiver fylle ut og ev. endre om de ønsker annet oppsett.</t>
  </si>
  <si>
    <t>Hentes automatisk fra tabell 5 i arkfanen "Tabeller til prisskjema"</t>
  </si>
  <si>
    <t>Hentes automatisk fra tabell 8 i arkfanen "Tabeller til prisskjema"</t>
  </si>
  <si>
    <t>Hentes automatisk fra tabell 9 i arkfanen "Tabeller til prisskjema"</t>
  </si>
  <si>
    <t>Denne tabellen skal fylles ut av oppdragsgiver før konkurransen åpnes</t>
  </si>
  <si>
    <t>Oppdragsgiver må før konkurransen åpnes angi hvilken sats for arbeidsgiveravgift som gjelder.</t>
  </si>
  <si>
    <t>Tabell B Historisk overskudd på forsikringsrisiko i prosent av pensjonsgrunnlaget</t>
  </si>
  <si>
    <t>Oppdragsgiver må før konkurransen åpnes angi gjennomsnittlig rentegaranti.</t>
  </si>
  <si>
    <t>Avkastning (siste 10 år) Gj.snitt geometrisk</t>
  </si>
  <si>
    <t>Risiko (standardavvik siste 10 år)*</t>
  </si>
  <si>
    <t>     </t>
  </si>
  <si>
    <t>Kollektivporteføljen</t>
  </si>
  <si>
    <t>Verdijustert kapitalavkastning</t>
  </si>
  <si>
    <t>Gjennomsnittlig aksjeandel gjennom året</t>
  </si>
  <si>
    <t>* Angis i prosentpoeng</t>
  </si>
  <si>
    <t>Oppdragsgiver må før konkurransen åpnes angi hva den er spesielt interessert i.</t>
  </si>
  <si>
    <t xml:space="preserve">Overskudd/underskudd i risikoresultatet innen kommunal tjenestepensjon de seneste 5 årene </t>
  </si>
  <si>
    <t>Prisskjema C - Tildelingskriteriet pris - premie for rentegaranti og egenkapitalforhold*</t>
  </si>
  <si>
    <t>Vekting</t>
  </si>
  <si>
    <t>Oppdragsgiver fyller ut minst de mørkeblå feltene i kolonne C før konkurransen kunngjøres</t>
  </si>
  <si>
    <t>Pensjonsgrunnlag</t>
  </si>
  <si>
    <t>Angi vekting i %</t>
  </si>
  <si>
    <t xml:space="preserve">PRIS  </t>
  </si>
  <si>
    <t xml:space="preserve">KVALITET </t>
  </si>
  <si>
    <t>Innskutt egenkapital</t>
  </si>
  <si>
    <t>Tabell 5 Mulig overskudd på forsikringsrisiko</t>
  </si>
  <si>
    <t>dvs. hentet fra tabell 2</t>
  </si>
  <si>
    <t xml:space="preserve">    I prosent</t>
  </si>
  <si>
    <t>26</t>
  </si>
  <si>
    <t>27</t>
  </si>
  <si>
    <t>28</t>
  </si>
  <si>
    <t>Mulig overskudd på forsikringsrisiko skal fylles ut i tabell 5</t>
  </si>
  <si>
    <t>Pris - Underkriterium 1</t>
  </si>
  <si>
    <t>Gjennomsnittlig rentegaranti i pensjonsordningen hos oppdragsgiver, oppgis av oppdragsgiver</t>
  </si>
  <si>
    <t xml:space="preserve">     Ev. angi vekting i %</t>
  </si>
  <si>
    <t>Tabell 4 Sats for arbeidsgiveravgift, fra oppdragsgiver</t>
  </si>
  <si>
    <t>Oppdrags-givers angivelse av kravtype</t>
  </si>
  <si>
    <t>Må oppgis i prosent</t>
  </si>
  <si>
    <t>Tilbyder skal ikke fylle inn noe her</t>
  </si>
  <si>
    <t>Før konkurransen kunngjøres skal oppdragsgiver fylle ut prosenter i tabell 10</t>
  </si>
  <si>
    <t>Avkastningskrav på innskutt egenkapital i KLP</t>
  </si>
  <si>
    <t>Alle</t>
  </si>
  <si>
    <t>Hentes automatisk fra tabell 10 i arkfanen "Tabeller til prisskjema"</t>
  </si>
  <si>
    <t xml:space="preserve">Obligatoriske krav (O-krav) er absolutte minstekrav som må være oppfylt for at tilbudet kan anses å tilfredsstille kravspesifikasjonen. Dersom et O-krav ikke er oppfylt vil tilbudet bli avvist. Det kan ikke tas forbehold mot O-krav. 
O-krav krav angis av oppdragsgiver i kolonnen for "Krav-type" som "O".
</t>
  </si>
  <si>
    <t>Evalueringskrav (EV-krav) er ikke minstekrav. Tilbudets oppfyllelse av EV-krav vil bli evaluert under evalueringen av tildelingskriteriene. Det tilbudet som oppfyller EV-kravet best vil få flest poeng.
EV-krav angis av oppdragsgiver i kolonnen for "Krav-type" som "EV".</t>
  </si>
  <si>
    <r>
      <t>Underkriterium 1: Pris - forsikringsrisiko</t>
    </r>
    <r>
      <rPr>
        <sz val="11"/>
        <rFont val="Calibri"/>
        <family val="2"/>
        <scheme val="minor"/>
      </rPr>
      <t>, prisskjema A</t>
    </r>
  </si>
  <si>
    <r>
      <t>Underkriterium 2: Pris - administrasjon og kapitalforvaltning</t>
    </r>
    <r>
      <rPr>
        <sz val="11"/>
        <rFont val="Calibri"/>
        <family val="2"/>
        <scheme val="minor"/>
      </rPr>
      <t>, prisskjema B</t>
    </r>
  </si>
  <si>
    <r>
      <t>Underkriterium 3: Pris - premie for rentegaranti og egenkapitalforhold</t>
    </r>
    <r>
      <rPr>
        <sz val="11"/>
        <rFont val="Calibri"/>
        <family val="2"/>
        <scheme val="minor"/>
      </rPr>
      <t>, prisskjema C</t>
    </r>
  </si>
  <si>
    <t>Underkriterium 1: Kvalitet forsikringsrisiko og administrasjon</t>
  </si>
  <si>
    <t>Underkriterium 2: Kvalitet kapitalforvaltning</t>
  </si>
  <si>
    <t>Underkriterium 3: Kvalitet service</t>
  </si>
  <si>
    <t>Tilbyder skal i kolonnen "Tilbyders besvarelse" kort beskrive hvordan kravet er oppfylt dersom det er behov for utfyllende kommentar. En tydelig og poengtert besvarelse her vil lette Oppdragsgivers evaluering av tilbudet. Det skal også her henvises til vedlegg med utfyllende kommentarer etc, som angitt i kolonnen.</t>
  </si>
  <si>
    <t>Tilbyders utfylling av Prisskjema A, B og C (evaluering av tildelingskriteriet Pris m/underkriterier) og "Tabeller til prisskjema":</t>
  </si>
  <si>
    <t>Tilbyders utfylling av arkfanene " Tabeller til kvalitet" og "Tabeller til informasjon":</t>
  </si>
  <si>
    <t>Bekreftelse av om kravet er oppfylt eller ikke merkes med X</t>
  </si>
  <si>
    <t xml:space="preserve"> Ved beregning av premie og premiereserve skal det benyttes forholdstall, justeringstall og delingstall fra NAV per xx.xx.20xx</t>
  </si>
  <si>
    <t>Pris - Underkriterium 2</t>
  </si>
  <si>
    <t>Pris - Underkriterium 3</t>
  </si>
  <si>
    <t>Kvalitet - Underkriterium 2</t>
  </si>
  <si>
    <t>Kvalitet - Underkriterium 3</t>
  </si>
  <si>
    <t>KLP skal til informasjon vise mulig innbetaling eller utbetaling av egenkapital ved til- eller fraflytting fra KLP i tabell I</t>
  </si>
  <si>
    <t>Kvalitet - Underkriterium 1</t>
  </si>
  <si>
    <t>Tilbyder bes fylle ut tabell A</t>
  </si>
  <si>
    <t>Oppdragsgiver bør før konkurransen kunngjøres oppgi i kolonne E mer spesifikt hva de ønsker informasjon om, portalløsninger o.l.</t>
  </si>
  <si>
    <t>*Totalsum går til evaluering under tildelingskriteriet pris - Underkriterium 1</t>
  </si>
  <si>
    <t>*Totalsum går til evaluering under tildelingskriteriet pris - Underkriterium 2</t>
  </si>
  <si>
    <t>*Totalsum går til evaluering under tildelingskriteriet pris - Underkriterium 3</t>
  </si>
  <si>
    <t>Tabell 1 Forutsetninger for regulering av pensjoner i prosent, fra oppdragsgiver</t>
  </si>
  <si>
    <t>Tabell 6 Standard investeringsportefølje, fra oppdragsgiver</t>
  </si>
  <si>
    <t>Andel i %</t>
  </si>
  <si>
    <t>Tabell 10 Kostnad egenkapitalbetjening i KLP</t>
  </si>
  <si>
    <t>Tabell A Hva premiefritaket dekker</t>
  </si>
  <si>
    <t>Premiefritaket kan ikke dekke premier til ikke-forsikringsbare ytelser</t>
  </si>
  <si>
    <t>Premiereserve, inklusive administrasjonsavsetninger</t>
  </si>
  <si>
    <t>Administrasjonspremie i prosent av pensjonsgrunnlag</t>
  </si>
  <si>
    <t>Premie til administrasjonsreserve i prosent av pensjonsgrunnlag</t>
  </si>
  <si>
    <t>Termintillegg  i prosent av pensjonsgrunnlag</t>
  </si>
  <si>
    <t>Premie for rentegaranti, ekskl. fortjenesteelement</t>
  </si>
  <si>
    <t>Premie for rentegaranti (ekskl. fortjenesteelement)</t>
  </si>
  <si>
    <r>
      <rPr>
        <u/>
        <sz val="12"/>
        <rFont val="Calibri"/>
        <family val="2"/>
      </rPr>
      <t>For KLP</t>
    </r>
    <r>
      <rPr>
        <sz val="12"/>
        <rFont val="Calibri"/>
        <family val="2"/>
      </rPr>
      <t>: Premie for kapitalforvaltning, i prosent av pensjonsgrunnlag</t>
    </r>
  </si>
  <si>
    <t>Arbeidsgiveravgift på premie for rentegaranti og fortjenesteelement</t>
  </si>
  <si>
    <t>Tabell 3 Spesifikasjon av pris på forsikring , uten arbeidsgiveravgift</t>
  </si>
  <si>
    <t>Tabell 7 Spesifikasjon av premie knyttet til administrasjon og kapitalforvaltning  for standard investeringsportefølje, uten arbeidsgiveravgift</t>
  </si>
  <si>
    <t>Tabell 9 Spesifikasjon av fortjenesteelement , uten arbeidsgiveravgift</t>
  </si>
  <si>
    <t>Til oppdragsgiver: slett innholdet i kolonnen før konkurransen åpnes</t>
  </si>
  <si>
    <r>
      <t xml:space="preserve">Tilbyders utfylling av </t>
    </r>
    <r>
      <rPr>
        <b/>
        <u/>
        <sz val="11"/>
        <rFont val="Calibri"/>
        <family val="2"/>
        <scheme val="minor"/>
      </rPr>
      <t>Kravspesifikasjonen</t>
    </r>
    <r>
      <rPr>
        <b/>
        <sz val="11"/>
        <rFont val="Calibri"/>
        <family val="2"/>
        <scheme val="minor"/>
      </rPr>
      <t xml:space="preserve"> (Kravspesifikasjon generelt og Kravspesifikasjon kvalitet):</t>
    </r>
  </si>
  <si>
    <t>Kvalitet - Underkriterium 2 og 3</t>
  </si>
  <si>
    <t>Beskrivelse/henvisning til nærmere beskrivelse. Dersom beskrivelsen ikke får plass her, lag et vedlegg merket med "Vedlegg til Kravspesifikasjon kvalitet, ID nr. x."</t>
  </si>
  <si>
    <t>Beskrivelse/henvisning til nærmere beskrivelse ved behov 
 Vedlegg merkes med "Vedlegg til Kravspesifikasjon generelt ID nr. x)"</t>
  </si>
  <si>
    <t>Andel i portefølje 3</t>
  </si>
  <si>
    <t>Bufferfond</t>
  </si>
  <si>
    <t>Portefølje 4</t>
  </si>
  <si>
    <t>Andel i portefølje 4</t>
  </si>
  <si>
    <t>Tilbyders "navn" på porteføljen</t>
  </si>
  <si>
    <t>31</t>
  </si>
  <si>
    <t>Før konkurransen kunngjøres må oppdragsgiver i kolonne C oppgi dato for de delingstall, forholdstall og justeringstall som skal benyttes.</t>
  </si>
  <si>
    <t>Premie for AFP fra 62 til 65 år for de som er født i 1962 eller tidligere</t>
  </si>
  <si>
    <r>
      <rPr>
        <u/>
        <sz val="12"/>
        <rFont val="Calibri"/>
        <family val="2"/>
      </rPr>
      <t>For Storebrand</t>
    </r>
    <r>
      <rPr>
        <sz val="12"/>
        <rFont val="Calibri"/>
        <family val="2"/>
      </rPr>
      <t>: Premie for kapitalforvaltning, i prosent av premiereserve, bufferfond og premiefond</t>
    </r>
  </si>
  <si>
    <t>Med forvaltningskapital menes premiereserve, bufferfond og premiefond</t>
  </si>
  <si>
    <t>AFP-pensjonister fra 62 til 65 år</t>
  </si>
  <si>
    <t>Hvis premie for AFP fra 62 til 65 år ikke etterspørres, skal celle B16 markeres med grått</t>
  </si>
  <si>
    <t>Tidligpensjonister (AFP fra 65 til 67 år og pensjon etter 85-års-regelen)</t>
  </si>
  <si>
    <t>Andel i portefølje 2</t>
  </si>
  <si>
    <t>Portefølje 2</t>
  </si>
  <si>
    <t>Portefølje 3</t>
  </si>
  <si>
    <t>Generelle obligatoriske krav tilbyder må oppfylle knyttet til produktet</t>
  </si>
  <si>
    <t>Pris for det som skal legges til grunn for evaluering av tildelingskriteriet "Pris", fylles ut automatisk fra "Tabeller til prisskjema"</t>
  </si>
  <si>
    <t>Bakgrunnstall til "Prisskjema"</t>
  </si>
  <si>
    <t>Forhold knyttet til kvalitet på forsikringsrisiko og administrasjon, kapitalforvaltning og service som skal legges til grunn ved evaluering av tildelingskriteriet "Kvalitet"</t>
  </si>
  <si>
    <t>Tabeller med data som skal benyttes ved evaluering av tildelingskriteriet "Kvalitet"</t>
  </si>
  <si>
    <t>Tabeller som ikke skal benyttes ved evaluering av tildelingskriterier, men som likevel kan ha en praktisk betydning f.eks. ved kontraktsinngåelse</t>
  </si>
  <si>
    <t>Beskrivelse av krav som bør stilles til tilbudet, kravtype (obligatorisk, til evaluering, eller minstekrav med rom for meroppfyllelse), tildelingskriterier og generelle dokumentasjonskrav</t>
  </si>
  <si>
    <t>Til orientering gir Pensjonsveilederen 2023 en nærmere beskrivelse av de forskjellige punktene som ligger i Konkurranseveilederen. Der beskrives også kommunens eget ansvar for vekting av tildelingskriterier og utfylling av spesielle forhold som kommunen ønsker å ha med i evalueringen.</t>
  </si>
  <si>
    <t xml:space="preserve">Tilbyder som ikke har pensjonsordningen i dag skal til informasjon vise endringer i premiereserven dersom pensjonsordningen ble flyttet 01.01.2023 i tabell III. </t>
  </si>
  <si>
    <t>For anbud i 2023 skal tilbydere beregne premier ut fra en fil med bestandsopplysninger, en såkalt flyttefil eller FNO-fil, fra dagens tilbyder, med beregningsdato 01.01.2023. Bestanden er alle medlemmer i oppdragsgivers pensjonsordning, både tidligere ansatte som enda ikke er blitt pensjonister, ansatte og pensjonister.
Det er skal ikke gjøres endringer i bestanden, heller ikke fremskrivninger til annet tidspunkt, eller annet som endrer opplysningene i filen.</t>
  </si>
  <si>
    <t>Estimert etteravregning for AFP fra 62 til 65 år hos nåværende leverandør i 2023 dersom pensjonsordningen flyttes, fylles ut i tabell VII</t>
  </si>
  <si>
    <t>Det er pensjonsgrunnlaget som angitt i flyttefilen per 01.01.2023 som skal benyttes, jf. "Kravspesifikasjon generelt", ID nr. 4</t>
  </si>
  <si>
    <t xml:space="preserve">Forventet overskudd på forsikringsrisiko til oppdragsgivers premiefond i 2023 gitt at ordningen er hos tilbyder </t>
  </si>
  <si>
    <t xml:space="preserve">Premie for rentegaranti måles i prosent av premiereserve og premiefond , alt per 01.01.2023, der årsoppgjørsdisposisjoner er tatt hensyn til, </t>
  </si>
  <si>
    <t>Beregningen skal baseres på andel av innskutt egenkapital per 01.01.2023,og at denne står fast hele året</t>
  </si>
  <si>
    <t>Tabell 2 Premiereserve mm per 01.01.2023 etter årsoppgjørsdisposisjoner, fra oppdragsgiver</t>
  </si>
  <si>
    <t>Beregningen skal baseres på premiereserve per 01.01.2023 og at denne står fast hele året</t>
  </si>
  <si>
    <t>Tabell I Innbetaling eller utbetaling til/fra egenkapital i KLP ved flytting 01.01.2023, skal kun fylles ut av KLP</t>
  </si>
  <si>
    <t>Innbetaling av egenkapitaltilskudd for ny kunde i KLP 01.01.2023 (dersom oppdragsgiver ikke har pensjonsordningen i KLP)</t>
  </si>
  <si>
    <t>Frigjort egenkapital fra KLP ved fraflytting 01.01.2023 (dersom oppdragsgiver har pensjonsordningen hos KLP)</t>
  </si>
  <si>
    <t>Årlig innskudd til egenkapitalen i KLP i 2023</t>
  </si>
  <si>
    <t>32</t>
  </si>
  <si>
    <t>Målt i markedsverdier</t>
  </si>
  <si>
    <t>Kryss i "Ja" eller "Nei"</t>
  </si>
  <si>
    <t>Oppdragsgiver må før konkurransen åpnes angi avkastningsprosenter som skal benyttes i kolonne B. Resten fylles ut automatisk.</t>
  </si>
  <si>
    <t>Premiereserven er oppgitt reserve i bestanden per 01.01.2023, slik den er fra dagens pensjonsleverandør jf. "Kravspesikasjon generelt" ID nr. 4 og kan kontrolleres mot tabell 2</t>
  </si>
  <si>
    <t>Premiene skal vises med fortjenesteelement</t>
  </si>
  <si>
    <t>Oppdragsgiver bør før konkurransen kunngjøres oppgi i kolonne E mer spesifikt hva de ønsker informasjon om.</t>
  </si>
  <si>
    <t>Tabell E Merverdier i hold-til-forfall-portefølje hos tilbyder 01.01.2023</t>
  </si>
  <si>
    <t>IPS</t>
  </si>
  <si>
    <t xml:space="preserve"> Gule felt skal fylles ut av tilbyder</t>
  </si>
  <si>
    <t>Tilbyder bes om å fylle ut tabell V. Punktet vil kun være til informasjon.</t>
  </si>
  <si>
    <t>Bufferfond i prosent av forvaltningskapitalen</t>
  </si>
  <si>
    <t>Bufferfond i kroner</t>
  </si>
  <si>
    <t>Fyll ut tabell H, minst til informasjon</t>
  </si>
  <si>
    <t>Fyll ut tabell F, minst til informasjon</t>
  </si>
  <si>
    <t>Fyll ut tabell G, minst til informasjon</t>
  </si>
  <si>
    <t>Fyll ut tabell E, minst til informasjon</t>
  </si>
  <si>
    <t>Fyll ut tabell D, minst til informasjon</t>
  </si>
  <si>
    <t>Solvenskapitaldekning ut over 100 %</t>
  </si>
  <si>
    <t>Tabell D Tilbyders solvenskapitaldekning ut over 100 % per 01.01.2023</t>
  </si>
  <si>
    <t>Reguleringspremien skal baseres på antagelser om lønnsregulering, G-regulering og regulering av pensjoner under utbetaling som oppgitt i tabell 1, samt tilbyders premietariffer og avsatte premiereserver. Det forutsettes at reguleringen skjer 01.01.2023. 
Årlig premie skal også baseres på antagelser om lønn- og G-regulering som oppgitt i tabell 1, fra 01.01.2023.</t>
  </si>
  <si>
    <t>Dersom oppdragsgiver ikke skal vurdere premien for kapitalforvaltning i 2023 kan oppdragsgiver forhåndsutfylle med 0 %, samt skrive tydelig i konkurransegrunnlaget at premien ikke skal fylles ut/benyttes.</t>
  </si>
  <si>
    <t xml:space="preserve">Historisk avkastning </t>
  </si>
  <si>
    <t>A</t>
  </si>
  <si>
    <t>B</t>
  </si>
  <si>
    <t>C</t>
  </si>
  <si>
    <t>D</t>
  </si>
  <si>
    <t xml:space="preserve">E </t>
  </si>
  <si>
    <t>F</t>
  </si>
  <si>
    <t>G</t>
  </si>
  <si>
    <t>H</t>
  </si>
  <si>
    <t>I</t>
  </si>
  <si>
    <t>Retningslinjer for fastsettelse av bufferfond (knyttet til forskjellige investeringsporteføljer) skal vedlegges</t>
  </si>
  <si>
    <r>
      <t xml:space="preserve">I tabell II skal det for kontrollformål vises premiereserven per 01.01.2023 som oppgitt fra dagens pensjonsleverandør splittet i flere underpunkter.
</t>
    </r>
    <r>
      <rPr>
        <sz val="12"/>
        <color rgb="FFFF0000"/>
        <rFont val="Calibri"/>
        <family val="2"/>
      </rPr>
      <t/>
    </r>
  </si>
  <si>
    <t>Kryss i "Ja" eller "Nei"
Dersom summen av premiereserve i tabell II er forskjellig fra premiereserven i tabell 2, må tilbyder forklare forskjellen. Disse to premiereservestørrelsene skal i utgangspunktet være like.</t>
  </si>
  <si>
    <t>Tilbyder skal til informasjon vise historisk avkastning i kollektivportefølje/ kommuneportefølje i tabell V</t>
  </si>
  <si>
    <t>Tabell 8 Spesifikasjon av premie for rentegaranti  for standard investeringsportefølje, ut fra dagens bufferfond oppgitt i tabell 2, uten arbeidsgiveravgift</t>
  </si>
  <si>
    <t>Finansiell risikostyring/kapitalforvaltningsstrategi</t>
  </si>
  <si>
    <t>Nivå på solvenskapitaldekning ut over 100 prosent per 01.01.2023</t>
  </si>
  <si>
    <t>Bærekraftige investeringer</t>
  </si>
  <si>
    <t>Tabell H Premie for oppdragsgiver i investeringsportefølje j, gitt i prosent av oppdragsgivers forvaltningskapital 01.01.2023 og i kroner</t>
  </si>
  <si>
    <t>Tabell II Premiereserve 01.01.2023 hos dagens pensjonsleverandør fordelt på kategorier i kroner</t>
  </si>
  <si>
    <t xml:space="preserve">Tabell VII Andre tilbud til oppdragsgiver eller deres medlemmer </t>
  </si>
  <si>
    <t>Krav til informasjon om pensjonsordningen i lover, forskrifter og SGS 2020 er oppfylt.</t>
  </si>
  <si>
    <t>30</t>
  </si>
  <si>
    <t>33</t>
  </si>
  <si>
    <t>34</t>
  </si>
  <si>
    <t>Til oppdragsgiver: Slett innholdet i kolonnen før konkurransen åpnes</t>
  </si>
  <si>
    <t>Prisskjemaene henter automatisk tall fra "Tabeller til prisskjema". Prisskjema A, B og C skal derfor ikke fylles ut av tilbyder, kun "Tabeller til prisskjema".</t>
  </si>
  <si>
    <t xml:space="preserve">Tilbyder skal ikke legge til eller slette verken linjer eller kolonner i arkene "Kravspesifikasjon generelt" og "Kravspesifikasjon kvalitet".
</t>
  </si>
  <si>
    <t>Oppdragsgiver har gitt hver linje i "Kravspesifikasjon generelt" og "Kravspesifikasjon kvalitet" et unikt identifikasjonsnummer, dette for lettere å kunne henvise til riktig punkt ved behov.</t>
  </si>
  <si>
    <t xml:space="preserve">I "Kravspesifikasjon generelt" og "Kravspesifikasjon kvalitet", skal kolonnen "tilknytning tildelingskriterium" angi tilknytning mellom EV-kravet og tildelingskriterium.
</t>
  </si>
  <si>
    <t xml:space="preserve">Tilbyder skal ikke legge til eller slette verken linjer eller kolonner i "Tabeller til kvalitet" eller i "Tabeller til informasjon"
</t>
  </si>
  <si>
    <t xml:space="preserve">Tilbyder skal ikke legge til eller slette verken linjer eller kolonner i "Tabeller til prisskjema" eller i "Prisskjema A, B og C"
</t>
  </si>
  <si>
    <t>29</t>
  </si>
  <si>
    <t>35</t>
  </si>
  <si>
    <t>36</t>
  </si>
  <si>
    <t>37</t>
  </si>
  <si>
    <t>38</t>
  </si>
  <si>
    <t>39</t>
  </si>
  <si>
    <t>40</t>
  </si>
  <si>
    <t>41</t>
  </si>
  <si>
    <t>42</t>
  </si>
  <si>
    <t>43</t>
  </si>
  <si>
    <t>44</t>
  </si>
  <si>
    <t>45</t>
  </si>
  <si>
    <t>46</t>
  </si>
  <si>
    <t>47</t>
  </si>
  <si>
    <t>48</t>
  </si>
  <si>
    <t>49</t>
  </si>
  <si>
    <t>Premie for AFP fra 62 til 65 år, for utjevningsfellesskap hos tilbyder, fylles ut i tabell 3</t>
  </si>
  <si>
    <t>Grå celler skal ikke fylles ut</t>
  </si>
  <si>
    <t xml:space="preserve">I tabell 3 skal det legges til grunn satser for utjevnet premie for årlig premie, reguleringspremie og premie for ikke-forsikringsbare ytelser, som om oppdragsgiver var med i premieutjevningsfellesskapet fra og med 2023.
</t>
  </si>
  <si>
    <t>Satser for premie for administrasjon og administrasjonsreserve er de tilbyder anslår for 2024 og skal fylles ut i tabell 7.</t>
  </si>
  <si>
    <t>Ved beregning av forvaltningskostnader og premie for rentegaranti skal det legges til grunn hva prisen for oppdragsgiver vil være med en standard investeringsportefølje som angitt i tabell 6, og premien skal oppgis i prosent  i tabell 7 og 8</t>
  </si>
  <si>
    <t>Premie skal oppgis i prosenter i tabell 3, 7 og 8.</t>
  </si>
  <si>
    <t>I tillegg til å krysse av i "ja" eller "nei", bes tilbyder fylle ut eget vedlegg med opplysninger om kundeteam, navngitte personer, utdannelse og bakgrunn, og organisering.</t>
  </si>
  <si>
    <t>KLP</t>
  </si>
  <si>
    <t>Storebrand</t>
  </si>
  <si>
    <t>Fortjenesteelement i premiene skal angis i tabell 9</t>
  </si>
  <si>
    <t>Velg selskap her</t>
  </si>
  <si>
    <t>Tilbyder skal til informasjon i tabell IV vise forsikringspremie slik den vil være ut fra tilbyders antagelser om premie for 2024</t>
  </si>
  <si>
    <t>Leverandørs utfylling av følgende tabeller: Tabell 1-10 (Tabeller til prisskjema), tabellene A-H (Tabeller til kvalitet) og tabellene I-VII (Tabeller til informasjon).</t>
  </si>
  <si>
    <t>Premie og premiereserve skal beregnes ut fra forutsetninger som angitt under</t>
  </si>
  <si>
    <t>Det skal opprettes et kundeteam minst bestående av: kundeansvarlig, aktuar, oppgjørsansvarlig og investeringsansvarlig.
Alle som inngår i kundeteamet skal ha relevant utdanning og minst 5 års relevant erfaring og høy kompetanse innenfor sitt felt. Det kreves at kundeteamet til sammen har god kunnskap om minst disse fagområdene:
• Finansforetaksloven
• Forsikringsvirksomhetsloven
• Tariffavtalen om offentlig tjenestepensjon i kommunal sektor
• Overføringsavtalen
• Administrative rutiner hos tilbyder
• Oppgjørsfunksjonen hos tilbyder
• IT-systemene hos tilbyder
• GKRS
• Kapitalmarkedsteori på master-nivå
• Investeringsanalyser
• Kapitalforvaltning
Utdannelse og erfaring skal dokumenteres.</t>
  </si>
  <si>
    <t xml:space="preserve">Før konkurransen kunngjøres, må oppdragsgiver vurdere AFP fra 62 til 65 år. Dersom oppdragsgiver er selvassurandør på AFP fra 62 til 65 år og ikke med i utjevningsfellesskap, skal linjen ikke brukes i konkurransen, og kolonne G, H og I i denne linjen kan gis grå bakgrunnsfarge. 
Dersom oppdragsgiver ønsker å få vurdert alternativer til selvassuranse, nemlig utjevningsfellesskapene i KLP som er 100 eller 50 prosent utjevningsfellesskap (ett eller begge), må oppdragsgiver oppgi dette i celle C31, og det må i konkurransegrunnlaget oppgis om KLP skal levere flere tilbud.
</t>
  </si>
  <si>
    <t>Regulering av pensjoner som er under utbetaling og som ikke skal reguleres med G, jf. SGS 2020 Del I, § 17-1 og § 30-1</t>
  </si>
  <si>
    <t>Denne skal bare fylles ut dersom pensjonsordningen er i KLP i dag.</t>
  </si>
  <si>
    <t>Denne tabellen skal fylles ut av oppdragsgiver før konkurransen åpnes.</t>
  </si>
  <si>
    <t xml:space="preserve">Dersom oppdragsgiver uansett ønsker å være selvassurandør, skal det ikke innhentes opplysninger her. Da kan oppdragsgiver sette 0 i celle B22, ev. markere på annen måte.
Dersom oppdragsgiver ønsker å få vurdert alternativer til selvassuranse, nemlig utjevningsfellesskapene i KLP som er 100 eller 50 prosent utjevningsfellesskap (ett eller begge), må oppdragsgiver oppgi dette i celle C31 i "Kravspesifikasjon generelt". Oppdragsgiver bør her oppgi premie for selvassuranse, slik at dette kan benyttes både av Storebrand og KLP, i tillegg til at KLP må levere ett eller to tilbud til basert på utjevningsfellesskap. Oppdragsgiver må klargjøre disse forholdene i Konkurransegrunnlaget. </t>
  </si>
  <si>
    <t>Sats for arbeidsgiveravgift for oppdragsgiver</t>
  </si>
  <si>
    <t>Summen må være lik 100 %.</t>
  </si>
  <si>
    <t>dvs. kapitalen hentet fra tabell 2</t>
  </si>
  <si>
    <t>Oppdragsgiver må før konkurransen åpnes angi standard investeringsportefølje.</t>
  </si>
  <si>
    <t>Premie for AFP fra 62 til 65 år</t>
  </si>
  <si>
    <r>
      <t xml:space="preserve">Vennligst beskriv service som er oppgitt i "Kravspesifikasjon generelt" som </t>
    </r>
    <r>
      <rPr>
        <u/>
        <sz val="11"/>
        <rFont val="Calibri"/>
        <family val="2"/>
        <scheme val="minor"/>
      </rPr>
      <t>ikke</t>
    </r>
    <r>
      <rPr>
        <sz val="11"/>
        <rFont val="Calibri"/>
        <family val="2"/>
        <scheme val="minor"/>
      </rPr>
      <t xml:space="preserve"> er dekket av administrasjonspremien eller andre premier. Oppgi hva slik service vil koste. 
Det vektes positivt i rangeringen av tilbudene dersom tilbyder tilbyr mest mulig komplett servicetilbud dekket av administrasjonspremien eller andre premier. </t>
    </r>
  </si>
  <si>
    <t xml:space="preserve">Vennligst fyll ut tabell B og legg ved regnskapsresultater og relevante redegjørelser for oppdragsgiver. Hvilken utgift oppdragsgiver har til pensjonsordningen vil  være avhengig av hvor mye av et positivt risikoresultat som tilføres premiefond. Historikken kan her være et signal på hvordan fremtidige risikoresultater blir, men endringer i premietariffen vil kunne føre til annet risikoresultat i fremtiden enn det historiske. </t>
  </si>
  <si>
    <t>Dersom oppdragsgiver skal bruke dette punktet i evalueringen, må oppdragsgiver før konkurransen kunngjøres legge inn i kollonne E spesifikt hva den er ute etter når det gjelder risikostyringssystemer m.m. og hvordan dette skal vurderes . Dersom punktet ikke skal være en del av evalueringen kan oppdragsgiver legge grå bakgrunnsfarge på linjen.</t>
  </si>
  <si>
    <t xml:space="preserve">Dersom oppdragsgiver skal bruke dette punktet i evalueringen, må oppdragsgiver før konkurransen kunngjøres legge inn i kolonne E spesifikt hvordan dette skal vurderes . 
</t>
  </si>
  <si>
    <t>Tabell G Bufferfond for oppdragsgivers pensjonsordning slik det ville vært hos tilbyder per 01.01.2023 dersom fondet hadde vært lik det minste av dagens bufferfond og bufferfond etter tilbyders retningslinjer</t>
  </si>
  <si>
    <t xml:space="preserve">Dersom oppdragsgiver skal bruke dette punktet i evalueringen, må oppdragsgiver før konkurransen kunngjøres legge inn i kolonne E spesifikt hva den er ute etter når det gjelder bærekraft ut over det som ligger i "Kravspesifikasjon generelt" og hvordan dette skal vurderes . 
</t>
  </si>
  <si>
    <t xml:space="preserve">Premie for rentegaranti i de investeringsporteføljene som tilbys, gitt bufferfond som tilsvarer maksimalt tak på bufferfond som følger av tilbyders retningslinjer for bufferfond. </t>
  </si>
  <si>
    <t>Legg ved eksempel</t>
  </si>
  <si>
    <t>Fakturainnhold</t>
  </si>
  <si>
    <t>Kontoutskrift (jf. forsikringsvirksomhetsloven § 3-23 og forskrift til forsikringsvirksomhetsloven kapittel 8)</t>
  </si>
  <si>
    <t>Informasjon til medlemmene</t>
  </si>
  <si>
    <t>Nettsider som kan benyttes av oppdragsgiver og medlemmer</t>
  </si>
  <si>
    <t>Oversikter og statistikker knyttet til medlemsbestanden</t>
  </si>
  <si>
    <t>Oversikter, statistikker m.m. knyttet til kapitalforvaltningen</t>
  </si>
  <si>
    <t>Oppdragsgiver bør før konkurransen kunngjøres oppgi i kolonne E mer spesifikt hvilke statistikker etc. de ønsker, i hvilken form og hvor ofte.</t>
  </si>
  <si>
    <t>Med forvaltningskapital menes premiereserve og premiefond</t>
  </si>
  <si>
    <t>Premie for kapitalforvaltning måles i prosent av:</t>
  </si>
  <si>
    <t>Tabell IV Spesifikasjon av tilbyders (faktiske) estimerte pris på forsikring for 2024, uten arbeidsgiveravgift</t>
  </si>
  <si>
    <t>Tabell F Forventet aktivasammensetning i forskjellige investeringsporteføljer som tilbys oppdragsgiver 01.01.2024 (prosent)</t>
  </si>
  <si>
    <t>Tabell V Tilbyders historiske avkastning/risiko (prosent) i kollektivporteføljen og underporteføljer/investeringsporteføljer som tilbys oppdragsgiver</t>
  </si>
  <si>
    <t>Tabell VI Estimert betaling for AFP fra 62 til 65 år - etteravregning i 2024 dersom oppdragsgiver går ut av et utjevningsfellesskap</t>
  </si>
  <si>
    <t>Røde felt skal fylles ut av oppdragsgiver</t>
  </si>
  <si>
    <t xml:space="preserve">Endring i premiereserve, herunder administrasjonsreserve </t>
  </si>
  <si>
    <t>Tabell III Endring i oppdragsgivers premiereserve dersom flytting 01.01.2023, skal ikke fylles ut av dagens pensjonsleverandør</t>
  </si>
  <si>
    <r>
      <rPr>
        <u/>
        <sz val="12"/>
        <color theme="1"/>
        <rFont val="Calibri"/>
        <family val="2"/>
      </rPr>
      <t xml:space="preserve">Premie for ikke-forsikringsbare ytelser
</t>
    </r>
    <r>
      <rPr>
        <sz val="12"/>
        <color theme="1"/>
        <rFont val="Calibri"/>
        <family val="2"/>
      </rPr>
      <t>Ikke-forsikringsbare ytelser som det skal regnes premie for er angitt under.</t>
    </r>
  </si>
  <si>
    <r>
      <rPr>
        <u/>
        <sz val="12"/>
        <color theme="1"/>
        <rFont val="Calibri"/>
        <family val="2"/>
      </rPr>
      <t>Alderspensjon</t>
    </r>
    <r>
      <rPr>
        <sz val="12"/>
        <color theme="1"/>
        <rFont val="Calibri"/>
        <family val="2"/>
      </rPr>
      <t xml:space="preserve"> for medlemmer som er født i 1963 eller senere, </t>
    </r>
    <r>
      <rPr>
        <u/>
        <sz val="12"/>
        <color theme="1"/>
        <rFont val="Calibri"/>
        <family val="2"/>
      </rPr>
      <t>opptjening etter 01.01.2020</t>
    </r>
    <r>
      <rPr>
        <sz val="12"/>
        <color theme="1"/>
        <rFont val="Calibri"/>
        <family val="2"/>
      </rPr>
      <t>:</t>
    </r>
  </si>
  <si>
    <t>• Endret premiereserve ved pensjonsuttak fra annet tidspunkt enn det som er lagt til grunn ved premieberegningen og eventuelt som følge av annet delingstall ved uttak enn det som er lagt til grunn ved premieberegningen</t>
  </si>
  <si>
    <r>
      <rPr>
        <u/>
        <sz val="12"/>
        <color theme="1"/>
        <rFont val="Calibri"/>
        <family val="2"/>
      </rPr>
      <t>Uførepensjon:</t>
    </r>
    <r>
      <rPr>
        <sz val="12"/>
        <color theme="1"/>
        <rFont val="Calibri"/>
        <family val="2"/>
      </rPr>
      <t xml:space="preserve"> Kompensasjon for manglende folketrygd ved uføregrad mindre enn 50 prosent</t>
    </r>
  </si>
  <si>
    <t>• Forskjell mellom beregnet ytelse og korrekt ytelse ved utbetaling som skyldes annen folketrygd eller andre elementer som inngår i beregningen enn antatt</t>
  </si>
  <si>
    <t>• Tidlig uttak som følge av bruk av 85-års-regelen</t>
  </si>
  <si>
    <t>• AFP fra 65 til 67 år</t>
  </si>
  <si>
    <r>
      <rPr>
        <u/>
        <sz val="12"/>
        <color theme="1"/>
        <rFont val="Calibri"/>
        <family val="2"/>
      </rPr>
      <t>Alderspensjon</t>
    </r>
    <r>
      <rPr>
        <sz val="12"/>
        <color theme="1"/>
        <rFont val="Calibri"/>
        <family val="2"/>
      </rPr>
      <t xml:space="preserve"> for medlemmer som er født i 1963 eller senere, opptjening før 01.01.2020:</t>
    </r>
  </si>
  <si>
    <t>• Overgangstillegg for medlemmer som er født i 1963 til 1970 og tar ut pensjon før 67 år</t>
  </si>
  <si>
    <r>
      <rPr>
        <u/>
        <sz val="12"/>
        <color theme="1"/>
        <rFont val="Calibri"/>
        <family val="2"/>
      </rPr>
      <t>Alderspensjon</t>
    </r>
    <r>
      <rPr>
        <sz val="12"/>
        <color theme="1"/>
        <rFont val="Calibri"/>
        <family val="2"/>
      </rPr>
      <t xml:space="preserve"> for medlemmer som er født i 1962 eller tidligere og for uføre- og etterlattepensjoner der det er aktuelt:</t>
    </r>
  </si>
  <si>
    <t>- for Storebrand: Premiereserve, premiefond og bufferfond</t>
  </si>
  <si>
    <t>- for KLP: Pensjonsgrunnlag</t>
  </si>
  <si>
    <t>Det forutsettes at bufferfondet er det det ville vært maksimalt hos tilbyder ved investering i den aktuelle portefølje.</t>
  </si>
  <si>
    <t>Aktivasammensetning i investeringsporteføljer som tilbys</t>
  </si>
  <si>
    <t>Tabell C Gjennomsnittlig rentegaranti</t>
  </si>
  <si>
    <t>Premie og premiereserve i er beregnet i tråd med Finans Norges Avtale om beregnet folketrygd i offentlig tjenestepensjon av 21.06.2019 eller senere oppdatert versjon</t>
  </si>
  <si>
    <t>Tilbyder skal til informasjon vise andre tilbud som gis til oppdragsgiver eller medlemmer i tabell VII</t>
  </si>
  <si>
    <t>Tilbyder skal til informasjon vise  estimert etteravregning for AFP fra 62 til 65 år  for 2023 dersom oppdragsgiver går ut av et AFP-fellesskap i tabell VI</t>
  </si>
  <si>
    <t>Bufferfond for oppdragsgivers pensjonsordning slik det ville vært hos tilbyder per 01.01.2023 dersom fondet hadde vært lik det minste av dagens bufferfond og bufferfond etter tilbyders retningslinjer for bufferfond</t>
  </si>
  <si>
    <t xml:space="preserve">Fortjenesteelement i prosent av premien oppgitt i tabell 3  </t>
  </si>
  <si>
    <t>Summen skal være 100 %</t>
  </si>
  <si>
    <t>Kostnadene ved egenkapitalbetjeningen til KLP beregnes automatisk, men tilbyder må velge selskapsnavn i celle C64 i tabell 10</t>
  </si>
  <si>
    <t>Oppdragsgiver bør før konkurransen kunngjøres legge inn i kolonne E hvordan de forskjellige punktene under service er tenkt evaluert i konkurransen, herunder hvilke minstekrav som skal oppfylles og hvilken merverdi som vil bli premiert (f.eks. brukervennlighet).</t>
  </si>
  <si>
    <t>Konkurranseveilederen for KS' tariffområde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</si>
</sst>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3" x14ac:knownFonts="1">
    <font>
      <sz val="11"/>
      <color theme="1"/>
      <name val="Calibri"/>
      <family val="2"/>
      <scheme val="minor"/>
    </font>
    <font>
      <b/>
      <sz val="12"/>
      <name val="Calibri"/>
      <family val="2"/>
    </font>
    <font>
      <sz val="12"/>
      <name val="Calibri"/>
      <family val="2"/>
    </font>
    <font>
      <sz val="11"/>
      <name val="Calibri"/>
      <family val="2"/>
      <scheme val="minor"/>
    </font>
    <font>
      <b/>
      <sz val="11"/>
      <name val="Calibri"/>
      <family val="2"/>
      <scheme val="minor"/>
    </font>
    <font>
      <sz val="12"/>
      <name val="Calibri"/>
      <family val="2"/>
      <scheme val="minor"/>
    </font>
    <font>
      <b/>
      <u/>
      <sz val="11"/>
      <name val="Calibri"/>
      <family val="2"/>
      <scheme val="minor"/>
    </font>
    <font>
      <b/>
      <sz val="11"/>
      <name val="Calibri"/>
      <family val="2"/>
    </font>
    <font>
      <b/>
      <sz val="12"/>
      <name val="Calibri"/>
      <family val="2"/>
      <scheme val="minor"/>
    </font>
    <font>
      <u/>
      <sz val="11"/>
      <name val="Calibri"/>
      <family val="2"/>
      <scheme val="minor"/>
    </font>
    <font>
      <i/>
      <sz val="12"/>
      <name val="Calibri"/>
      <family val="2"/>
    </font>
    <font>
      <sz val="8"/>
      <name val="Calibri"/>
      <family val="2"/>
      <scheme val="minor"/>
    </font>
    <font>
      <i/>
      <sz val="11"/>
      <name val="Calibri"/>
      <family val="2"/>
      <scheme val="minor"/>
    </font>
    <font>
      <i/>
      <sz val="12"/>
      <name val="Calibri"/>
      <family val="2"/>
      <scheme val="minor"/>
    </font>
    <font>
      <sz val="11"/>
      <color theme="1"/>
      <name val="Calibri"/>
      <family val="2"/>
      <scheme val="minor"/>
    </font>
    <font>
      <u/>
      <sz val="12"/>
      <name val="Calibri"/>
      <family val="2"/>
    </font>
    <font>
      <b/>
      <sz val="14"/>
      <name val="Calibri"/>
      <family val="2"/>
      <scheme val="minor"/>
    </font>
    <font>
      <b/>
      <sz val="16"/>
      <name val="Calibri"/>
      <family val="2"/>
      <scheme val="minor"/>
    </font>
    <font>
      <i/>
      <sz val="10"/>
      <name val="Calibri"/>
      <family val="2"/>
      <scheme val="minor"/>
    </font>
    <font>
      <sz val="10"/>
      <name val="Calibri"/>
      <family val="2"/>
      <scheme val="minor"/>
    </font>
    <font>
      <sz val="12"/>
      <color rgb="FFFF0000"/>
      <name val="Calibri"/>
      <family val="2"/>
    </font>
    <font>
      <b/>
      <sz val="11"/>
      <color theme="1"/>
      <name val="Calibri"/>
      <family val="2"/>
      <scheme val="minor"/>
    </font>
    <font>
      <b/>
      <sz val="16"/>
      <color theme="1"/>
      <name val="Calibri"/>
      <family val="2"/>
      <scheme val="minor"/>
    </font>
    <font>
      <b/>
      <sz val="11"/>
      <color theme="1"/>
      <name val="Calibri"/>
      <family val="2"/>
    </font>
    <font>
      <b/>
      <sz val="12"/>
      <color theme="1"/>
      <name val="Calibri"/>
      <family val="2"/>
    </font>
    <font>
      <sz val="12"/>
      <color theme="1"/>
      <name val="Calibri"/>
      <family val="2"/>
    </font>
    <font>
      <sz val="12"/>
      <color theme="1"/>
      <name val="Calibri"/>
      <family val="2"/>
      <scheme val="minor"/>
    </font>
    <font>
      <b/>
      <sz val="12"/>
      <color theme="1"/>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b/>
      <sz val="12"/>
      <color theme="0"/>
      <name val="Calibri"/>
      <family val="2"/>
    </font>
    <font>
      <u/>
      <sz val="12"/>
      <color theme="1"/>
      <name val="Calibri"/>
      <family val="2"/>
    </font>
  </fonts>
  <fills count="16">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D9E2F3"/>
        <bgColor indexed="64"/>
      </patternFill>
    </fill>
    <fill>
      <patternFill patternType="solid">
        <fgColor rgb="FFECF3FA"/>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0000"/>
        <bgColor indexed="64"/>
      </patternFill>
    </fill>
    <fill>
      <patternFill patternType="solid">
        <fgColor theme="7"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s>
  <cellStyleXfs count="3">
    <xf numFmtId="0" fontId="0" fillId="0" borderId="0"/>
    <xf numFmtId="43" fontId="14" fillId="0" borderId="0" applyFont="0" applyFill="0" applyBorder="0" applyAlignment="0" applyProtection="0"/>
    <xf numFmtId="9" fontId="14" fillId="0" borderId="0" applyFont="0" applyFill="0" applyBorder="0" applyAlignment="0" applyProtection="0"/>
  </cellStyleXfs>
  <cellXfs count="254">
    <xf numFmtId="0" fontId="0" fillId="0" borderId="0" xfId="0"/>
    <xf numFmtId="0" fontId="2"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1" fillId="8" borderId="1" xfId="0" applyFont="1" applyFill="1" applyBorder="1" applyAlignment="1">
      <alignment vertical="center" wrapText="1"/>
    </xf>
    <xf numFmtId="0" fontId="2" fillId="0" borderId="1" xfId="0" applyFont="1" applyBorder="1" applyAlignment="1">
      <alignment vertical="center" wrapText="1"/>
    </xf>
    <xf numFmtId="0" fontId="1" fillId="8" borderId="1" xfId="0" applyFont="1" applyFill="1" applyBorder="1" applyAlignment="1">
      <alignment wrapText="1"/>
    </xf>
    <xf numFmtId="0" fontId="5" fillId="9" borderId="4" xfId="0" applyFont="1" applyFill="1" applyBorder="1" applyAlignment="1">
      <alignment horizontal="left" vertical="center" wrapText="1"/>
    </xf>
    <xf numFmtId="0" fontId="5" fillId="9" borderId="6" xfId="0" applyFont="1" applyFill="1" applyBorder="1" applyAlignment="1">
      <alignment vertical="center" wrapText="1"/>
    </xf>
    <xf numFmtId="0" fontId="5" fillId="0" borderId="5" xfId="0" applyFont="1" applyBorder="1" applyAlignment="1">
      <alignment horizontal="left" vertical="center" wrapText="1"/>
    </xf>
    <xf numFmtId="0" fontId="1" fillId="2" borderId="4" xfId="0" applyFont="1" applyFill="1" applyBorder="1" applyAlignment="1">
      <alignment wrapText="1"/>
    </xf>
    <xf numFmtId="0" fontId="2" fillId="2" borderId="4" xfId="0" applyFont="1" applyFill="1" applyBorder="1" applyAlignment="1">
      <alignment horizontal="left" vertical="center" wrapText="1"/>
    </xf>
    <xf numFmtId="0" fontId="3" fillId="0" borderId="3" xfId="0" applyFont="1" applyBorder="1" applyAlignment="1">
      <alignment horizontal="left" vertical="top" wrapText="1"/>
    </xf>
    <xf numFmtId="0" fontId="3" fillId="2" borderId="2" xfId="0" applyFont="1" applyFill="1" applyBorder="1" applyAlignment="1">
      <alignment vertical="top" wrapText="1"/>
    </xf>
    <xf numFmtId="0" fontId="3" fillId="0" borderId="0" xfId="0" applyFont="1"/>
    <xf numFmtId="0" fontId="4" fillId="3" borderId="4" xfId="0" applyFont="1" applyFill="1" applyBorder="1" applyAlignment="1">
      <alignment vertical="top" wrapText="1"/>
    </xf>
    <xf numFmtId="0" fontId="3" fillId="2" borderId="3" xfId="0" applyFont="1" applyFill="1" applyBorder="1" applyAlignment="1">
      <alignment vertical="top" wrapText="1"/>
    </xf>
    <xf numFmtId="0" fontId="3"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4" fillId="7" borderId="4" xfId="0" applyFont="1" applyFill="1" applyBorder="1" applyAlignment="1">
      <alignment vertical="top" wrapText="1"/>
    </xf>
    <xf numFmtId="0" fontId="3" fillId="0" borderId="5" xfId="0" applyFont="1" applyBorder="1" applyAlignment="1">
      <alignment vertical="top" wrapText="1"/>
    </xf>
    <xf numFmtId="0" fontId="4" fillId="0" borderId="0" xfId="0" applyFont="1"/>
    <xf numFmtId="0" fontId="12" fillId="0" borderId="0" xfId="0" applyFont="1" applyAlignment="1">
      <alignment horizontal="left"/>
    </xf>
    <xf numFmtId="0" fontId="13" fillId="0" borderId="0" xfId="0" applyFont="1" applyAlignment="1">
      <alignment horizontal="left" vertical="center"/>
    </xf>
    <xf numFmtId="0" fontId="8" fillId="0" borderId="0" xfId="0" applyFont="1" applyAlignment="1">
      <alignment horizontal="left" vertical="center"/>
    </xf>
    <xf numFmtId="0" fontId="2" fillId="0" borderId="1" xfId="0" applyFont="1" applyBorder="1" applyAlignment="1">
      <alignment wrapText="1"/>
    </xf>
    <xf numFmtId="0" fontId="4" fillId="0" borderId="0" xfId="0" applyFont="1" applyAlignment="1">
      <alignment horizontal="left" vertical="top" wrapText="1"/>
    </xf>
    <xf numFmtId="0" fontId="4" fillId="3" borderId="5" xfId="0" applyFont="1" applyFill="1" applyBorder="1" applyAlignment="1">
      <alignment vertical="top" wrapText="1"/>
    </xf>
    <xf numFmtId="0" fontId="4" fillId="7" borderId="4" xfId="0" applyFont="1" applyFill="1" applyBorder="1" applyAlignment="1">
      <alignment horizontal="left" vertical="top" wrapText="1"/>
    </xf>
    <xf numFmtId="0" fontId="4" fillId="6" borderId="4" xfId="0" applyFont="1" applyFill="1" applyBorder="1" applyAlignment="1">
      <alignment horizontal="center" vertical="top" wrapText="1"/>
    </xf>
    <xf numFmtId="0" fontId="3" fillId="11" borderId="1" xfId="0" applyFont="1" applyFill="1" applyBorder="1" applyAlignment="1" applyProtection="1">
      <alignment horizontal="left" vertical="top" wrapText="1"/>
      <protection locked="0"/>
    </xf>
    <xf numFmtId="0" fontId="1" fillId="2" borderId="4" xfId="0" applyFont="1" applyFill="1" applyBorder="1" applyAlignment="1">
      <alignment vertical="center" wrapText="1"/>
    </xf>
    <xf numFmtId="0" fontId="2" fillId="0" borderId="4" xfId="0" applyFont="1" applyBorder="1" applyAlignment="1">
      <alignment vertical="center" wrapText="1"/>
    </xf>
    <xf numFmtId="0" fontId="10" fillId="0" borderId="0" xfId="0" applyFont="1" applyAlignment="1">
      <alignment vertical="center"/>
    </xf>
    <xf numFmtId="0" fontId="2" fillId="0" borderId="0" xfId="0" applyFont="1" applyAlignment="1">
      <alignment vertical="center" wrapText="1"/>
    </xf>
    <xf numFmtId="0" fontId="10" fillId="0" borderId="0" xfId="0" applyFont="1" applyAlignment="1">
      <alignment vertical="top"/>
    </xf>
    <xf numFmtId="0" fontId="2" fillId="0" borderId="4" xfId="0" applyFont="1" applyBorder="1" applyAlignment="1">
      <alignment wrapText="1"/>
    </xf>
    <xf numFmtId="0" fontId="1" fillId="0" borderId="0" xfId="0" applyFont="1" applyAlignment="1">
      <alignment horizontal="left" vertical="center"/>
    </xf>
    <xf numFmtId="0" fontId="2" fillId="2" borderId="4" xfId="0" applyFont="1" applyFill="1" applyBorder="1" applyAlignment="1">
      <alignment wrapText="1"/>
    </xf>
    <xf numFmtId="10" fontId="2" fillId="13" borderId="4" xfId="2" applyNumberFormat="1" applyFont="1" applyFill="1" applyBorder="1" applyAlignment="1" applyProtection="1">
      <alignment horizontal="center" vertical="top" wrapText="1"/>
      <protection locked="0"/>
    </xf>
    <xf numFmtId="10" fontId="5" fillId="13" borderId="7" xfId="2" applyNumberFormat="1" applyFont="1" applyFill="1" applyBorder="1" applyAlignment="1" applyProtection="1">
      <alignment horizontal="center" vertical="top" wrapText="1"/>
      <protection locked="0"/>
    </xf>
    <xf numFmtId="164" fontId="2" fillId="0" borderId="1" xfId="1" applyNumberFormat="1" applyFont="1" applyFill="1" applyBorder="1" applyAlignment="1">
      <alignment vertical="center" wrapText="1"/>
    </xf>
    <xf numFmtId="0" fontId="5" fillId="13" borderId="7" xfId="0" applyFont="1" applyFill="1" applyBorder="1" applyAlignment="1" applyProtection="1">
      <alignment horizontal="center" vertical="top" wrapText="1"/>
      <protection locked="0"/>
    </xf>
    <xf numFmtId="0" fontId="16" fillId="0" borderId="0" xfId="0" applyFont="1"/>
    <xf numFmtId="0" fontId="3" fillId="11" borderId="0" xfId="0" applyFont="1" applyFill="1"/>
    <xf numFmtId="0" fontId="12" fillId="0" borderId="0" xfId="0" applyFont="1" applyAlignment="1">
      <alignment vertical="center"/>
    </xf>
    <xf numFmtId="0" fontId="4" fillId="12" borderId="1" xfId="0" applyFont="1" applyFill="1" applyBorder="1" applyAlignment="1" applyProtection="1">
      <alignment wrapText="1"/>
      <protection locked="0"/>
    </xf>
    <xf numFmtId="0" fontId="3" fillId="11" borderId="1" xfId="0" applyFont="1" applyFill="1" applyBorder="1"/>
    <xf numFmtId="0" fontId="3" fillId="2" borderId="11" xfId="0" applyFont="1" applyFill="1" applyBorder="1" applyAlignment="1">
      <alignment vertical="top" wrapText="1"/>
    </xf>
    <xf numFmtId="0" fontId="3" fillId="0" borderId="8" xfId="0" applyFont="1" applyBorder="1"/>
    <xf numFmtId="0" fontId="3" fillId="11" borderId="1" xfId="0" applyFont="1" applyFill="1" applyBorder="1" applyAlignment="1">
      <alignment wrapText="1"/>
    </xf>
    <xf numFmtId="0" fontId="5" fillId="0" borderId="3" xfId="0" applyFont="1" applyBorder="1" applyAlignment="1">
      <alignment horizontal="left" vertical="top" wrapText="1"/>
    </xf>
    <xf numFmtId="0" fontId="3" fillId="11" borderId="1" xfId="0" applyFont="1" applyFill="1" applyBorder="1" applyAlignment="1">
      <alignment horizontal="left" vertical="top" wrapText="1"/>
    </xf>
    <xf numFmtId="164" fontId="8" fillId="8" borderId="1" xfId="1" applyNumberFormat="1" applyFont="1" applyFill="1" applyBorder="1" applyAlignment="1">
      <alignment horizontal="left" wrapText="1"/>
    </xf>
    <xf numFmtId="164" fontId="5" fillId="0" borderId="1" xfId="1" applyNumberFormat="1" applyFont="1" applyFill="1" applyBorder="1" applyAlignment="1">
      <alignment horizontal="right" vertical="center" wrapText="1"/>
    </xf>
    <xf numFmtId="164" fontId="5" fillId="3" borderId="1" xfId="1" applyNumberFormat="1" applyFont="1" applyFill="1" applyBorder="1" applyAlignment="1">
      <alignment horizontal="right" vertical="center" wrapText="1"/>
    </xf>
    <xf numFmtId="0" fontId="12" fillId="0" borderId="0" xfId="0" applyFont="1"/>
    <xf numFmtId="0" fontId="18" fillId="0" borderId="0" xfId="0" applyFont="1" applyAlignment="1">
      <alignment vertical="center"/>
    </xf>
    <xf numFmtId="164" fontId="4" fillId="0" borderId="0" xfId="1" applyNumberFormat="1" applyFont="1"/>
    <xf numFmtId="164" fontId="5" fillId="0" borderId="1" xfId="1" applyNumberFormat="1" applyFont="1" applyFill="1" applyBorder="1" applyAlignment="1">
      <alignment horizontal="center" vertical="center" wrapText="1"/>
    </xf>
    <xf numFmtId="164" fontId="1" fillId="3" borderId="1" xfId="1" applyNumberFormat="1" applyFont="1" applyFill="1" applyBorder="1" applyAlignment="1">
      <alignment vertical="center" wrapText="1"/>
    </xf>
    <xf numFmtId="164" fontId="5" fillId="0" borderId="1" xfId="1" applyNumberFormat="1" applyFont="1" applyFill="1" applyBorder="1" applyAlignment="1">
      <alignment horizontal="center" wrapText="1"/>
    </xf>
    <xf numFmtId="164" fontId="8" fillId="3" borderId="1" xfId="1" applyNumberFormat="1" applyFont="1" applyFill="1" applyBorder="1" applyAlignment="1">
      <alignment horizontal="center" vertical="center" wrapText="1"/>
    </xf>
    <xf numFmtId="164" fontId="3" fillId="0" borderId="0" xfId="1" applyNumberFormat="1" applyFont="1"/>
    <xf numFmtId="0" fontId="4" fillId="6" borderId="0" xfId="0" applyFont="1" applyFill="1"/>
    <xf numFmtId="0" fontId="16" fillId="0" borderId="0" xfId="0" applyFont="1" applyAlignment="1">
      <alignment horizontal="left"/>
    </xf>
    <xf numFmtId="0" fontId="3" fillId="11" borderId="0" xfId="0" applyFont="1" applyFill="1" applyProtection="1">
      <protection locked="0"/>
    </xf>
    <xf numFmtId="0" fontId="3" fillId="11" borderId="1" xfId="0" applyFont="1" applyFill="1" applyBorder="1" applyProtection="1">
      <protection locked="0"/>
    </xf>
    <xf numFmtId="0" fontId="3" fillId="11" borderId="1" xfId="0" applyFont="1" applyFill="1" applyBorder="1" applyAlignment="1" applyProtection="1">
      <alignment wrapText="1"/>
      <protection locked="0"/>
    </xf>
    <xf numFmtId="0" fontId="5" fillId="0" borderId="0" xfId="0" applyFont="1" applyAlignment="1">
      <alignment horizontal="left" vertical="center" wrapText="1"/>
    </xf>
    <xf numFmtId="0" fontId="5" fillId="0" borderId="0" xfId="0" applyFont="1" applyAlignment="1">
      <alignment vertical="center" wrapText="1"/>
    </xf>
    <xf numFmtId="0" fontId="8" fillId="0" borderId="0" xfId="0" applyFont="1"/>
    <xf numFmtId="0" fontId="5" fillId="2" borderId="4" xfId="0" applyFont="1" applyFill="1" applyBorder="1" applyAlignment="1">
      <alignment horizontal="center" vertical="center" wrapText="1"/>
    </xf>
    <xf numFmtId="10" fontId="5" fillId="13" borderId="4" xfId="2" applyNumberFormat="1" applyFont="1" applyFill="1" applyBorder="1" applyAlignment="1" applyProtection="1">
      <alignment horizontal="center" vertical="top" wrapText="1"/>
      <protection locked="0"/>
    </xf>
    <xf numFmtId="0" fontId="5" fillId="3" borderId="4" xfId="0" applyFont="1" applyFill="1" applyBorder="1" applyAlignment="1">
      <alignment horizontal="center" vertical="center" wrapText="1"/>
    </xf>
    <xf numFmtId="164" fontId="2" fillId="0" borderId="4" xfId="1" applyNumberFormat="1" applyFont="1" applyFill="1" applyBorder="1" applyAlignment="1" applyProtection="1">
      <alignment horizontal="right" vertical="top" wrapText="1"/>
    </xf>
    <xf numFmtId="0" fontId="5" fillId="0" borderId="0" xfId="0" applyFont="1" applyAlignment="1">
      <alignment horizontal="center" vertical="center" wrapText="1"/>
    </xf>
    <xf numFmtId="164" fontId="5" fillId="6" borderId="4" xfId="1" applyNumberFormat="1" applyFont="1" applyFill="1" applyBorder="1" applyAlignment="1" applyProtection="1">
      <alignment horizontal="right" vertical="top" wrapText="1"/>
    </xf>
    <xf numFmtId="0" fontId="5" fillId="0" borderId="5" xfId="0" quotePrefix="1" applyFont="1" applyBorder="1" applyAlignment="1">
      <alignment horizontal="left" vertical="center" wrapText="1"/>
    </xf>
    <xf numFmtId="164" fontId="5" fillId="0" borderId="7" xfId="1" applyNumberFormat="1" applyFont="1" applyFill="1" applyBorder="1" applyAlignment="1" applyProtection="1">
      <alignment horizontal="right" vertical="top" wrapText="1"/>
    </xf>
    <xf numFmtId="0" fontId="3" fillId="0" borderId="0" xfId="0" applyFont="1" applyProtection="1">
      <protection locked="0"/>
    </xf>
    <xf numFmtId="0" fontId="3" fillId="0" borderId="0" xfId="0" applyFont="1" applyAlignment="1">
      <alignment horizontal="left"/>
    </xf>
    <xf numFmtId="0" fontId="5" fillId="13" borderId="0" xfId="0" applyFont="1" applyFill="1" applyAlignment="1" applyProtection="1">
      <alignment vertical="center"/>
      <protection locked="0"/>
    </xf>
    <xf numFmtId="0" fontId="5" fillId="0" borderId="0" xfId="0" applyFont="1" applyAlignment="1">
      <alignment vertical="center"/>
    </xf>
    <xf numFmtId="10" fontId="5" fillId="13" borderId="4" xfId="2" applyNumberFormat="1" applyFont="1" applyFill="1" applyBorder="1" applyAlignment="1" applyProtection="1">
      <alignment horizontal="center" vertical="center" wrapText="1"/>
      <protection locked="0"/>
    </xf>
    <xf numFmtId="10" fontId="5" fillId="13" borderId="13" xfId="2" applyNumberFormat="1" applyFont="1" applyFill="1" applyBorder="1" applyAlignment="1" applyProtection="1">
      <alignment horizontal="center" vertical="center" wrapText="1"/>
      <protection locked="0"/>
    </xf>
    <xf numFmtId="0" fontId="5" fillId="0" borderId="4" xfId="0" applyFont="1" applyBorder="1" applyAlignment="1">
      <alignment vertical="center" wrapText="1"/>
    </xf>
    <xf numFmtId="0" fontId="4" fillId="0" borderId="0" xfId="0" applyFont="1" applyProtection="1">
      <protection locked="0"/>
    </xf>
    <xf numFmtId="0" fontId="4" fillId="11" borderId="1" xfId="0" applyFont="1" applyFill="1" applyBorder="1" applyProtection="1">
      <protection locked="0"/>
    </xf>
    <xf numFmtId="164" fontId="5" fillId="0" borderId="7" xfId="1" applyNumberFormat="1" applyFont="1" applyFill="1" applyBorder="1" applyAlignment="1" applyProtection="1">
      <alignment vertical="center" wrapText="1"/>
    </xf>
    <xf numFmtId="164" fontId="5" fillId="13" borderId="7" xfId="1" applyNumberFormat="1" applyFont="1" applyFill="1" applyBorder="1" applyAlignment="1" applyProtection="1">
      <alignment horizontal="right" vertical="top" wrapText="1"/>
      <protection locked="0"/>
    </xf>
    <xf numFmtId="10" fontId="5" fillId="0" borderId="12" xfId="2" applyNumberFormat="1" applyFont="1" applyFill="1" applyBorder="1" applyAlignment="1" applyProtection="1">
      <alignment horizontal="center" vertical="top" wrapText="1"/>
    </xf>
    <xf numFmtId="10" fontId="5" fillId="0" borderId="15" xfId="2" applyNumberFormat="1" applyFont="1" applyFill="1" applyBorder="1" applyAlignment="1" applyProtection="1">
      <alignment horizontal="center" vertical="top" wrapText="1"/>
    </xf>
    <xf numFmtId="10" fontId="5" fillId="13" borderId="5" xfId="2" applyNumberFormat="1" applyFont="1" applyFill="1" applyBorder="1" applyAlignment="1" applyProtection="1">
      <alignment horizontal="center" vertical="top" wrapText="1"/>
      <protection locked="0"/>
    </xf>
    <xf numFmtId="10" fontId="5" fillId="13" borderId="16" xfId="2" applyNumberFormat="1" applyFont="1" applyFill="1" applyBorder="1" applyAlignment="1" applyProtection="1">
      <alignment horizontal="center" vertical="top" wrapText="1"/>
      <protection locked="0"/>
    </xf>
    <xf numFmtId="0" fontId="5" fillId="13" borderId="5" xfId="0" applyFont="1" applyFill="1" applyBorder="1" applyAlignment="1" applyProtection="1">
      <alignment horizontal="left" vertical="center" wrapText="1"/>
      <protection locked="0"/>
    </xf>
    <xf numFmtId="164" fontId="5" fillId="0" borderId="4" xfId="1" applyNumberFormat="1" applyFont="1" applyFill="1" applyBorder="1" applyAlignment="1" applyProtection="1">
      <alignment horizontal="right" vertical="top" wrapText="1"/>
    </xf>
    <xf numFmtId="10" fontId="3" fillId="2" borderId="4" xfId="2" applyNumberFormat="1" applyFont="1" applyFill="1" applyBorder="1"/>
    <xf numFmtId="10" fontId="4" fillId="7" borderId="4" xfId="2" applyNumberFormat="1" applyFont="1" applyFill="1" applyBorder="1" applyAlignment="1">
      <alignment vertical="top" wrapText="1"/>
    </xf>
    <xf numFmtId="10" fontId="3" fillId="7" borderId="4" xfId="2" applyNumberFormat="1" applyFont="1" applyFill="1" applyBorder="1"/>
    <xf numFmtId="0" fontId="5" fillId="13" borderId="0" xfId="0" applyFont="1" applyFill="1" applyAlignment="1">
      <alignment vertical="center"/>
    </xf>
    <xf numFmtId="0" fontId="17" fillId="0" borderId="0" xfId="0" applyFont="1" applyAlignment="1">
      <alignment vertical="top"/>
    </xf>
    <xf numFmtId="0" fontId="3" fillId="0" borderId="0" xfId="0" applyFont="1" applyAlignment="1">
      <alignment vertical="top"/>
    </xf>
    <xf numFmtId="0" fontId="3" fillId="0" borderId="9" xfId="0" applyFont="1" applyBorder="1" applyAlignment="1">
      <alignment vertical="top"/>
    </xf>
    <xf numFmtId="49" fontId="3" fillId="2" borderId="10" xfId="0" quotePrefix="1" applyNumberFormat="1" applyFont="1" applyFill="1" applyBorder="1" applyAlignment="1">
      <alignment vertical="top"/>
    </xf>
    <xf numFmtId="49" fontId="3" fillId="2" borderId="10" xfId="0" applyNumberFormat="1" applyFont="1" applyFill="1" applyBorder="1" applyAlignment="1">
      <alignment vertical="top"/>
    </xf>
    <xf numFmtId="49" fontId="3" fillId="0" borderId="10" xfId="0" applyNumberFormat="1" applyFont="1" applyBorder="1" applyAlignment="1">
      <alignment vertical="top"/>
    </xf>
    <xf numFmtId="0" fontId="3" fillId="0" borderId="18" xfId="0" applyFont="1" applyBorder="1"/>
    <xf numFmtId="0" fontId="3" fillId="0" borderId="10" xfId="0" applyFont="1" applyBorder="1"/>
    <xf numFmtId="164" fontId="2" fillId="13" borderId="4" xfId="1" applyNumberFormat="1" applyFont="1" applyFill="1" applyBorder="1" applyAlignment="1" applyProtection="1">
      <alignment horizontal="center" vertical="top" wrapText="1"/>
      <protection locked="0"/>
    </xf>
    <xf numFmtId="0" fontId="4" fillId="12" borderId="1" xfId="0" applyFont="1" applyFill="1" applyBorder="1" applyAlignment="1">
      <alignment wrapText="1"/>
    </xf>
    <xf numFmtId="0" fontId="5" fillId="0" borderId="5" xfId="0" applyFont="1" applyBorder="1" applyAlignment="1">
      <alignment horizontal="left" vertical="center" wrapText="1" indent="2"/>
    </xf>
    <xf numFmtId="0" fontId="13" fillId="0" borderId="0" xfId="0" applyFont="1" applyAlignment="1">
      <alignment horizontal="left" vertical="center" wrapText="1"/>
    </xf>
    <xf numFmtId="0" fontId="8" fillId="0" borderId="8" xfId="0" applyFont="1" applyBorder="1" applyAlignment="1">
      <alignment horizontal="left" vertical="center" wrapText="1"/>
    </xf>
    <xf numFmtId="0" fontId="5" fillId="3" borderId="12" xfId="0" applyFont="1" applyFill="1" applyBorder="1" applyAlignment="1">
      <alignment horizontal="right" vertical="top" wrapText="1"/>
    </xf>
    <xf numFmtId="0" fontId="5" fillId="3" borderId="8" xfId="0" applyFont="1" applyFill="1" applyBorder="1" applyAlignment="1">
      <alignment horizontal="right" vertical="top" wrapText="1"/>
    </xf>
    <xf numFmtId="0" fontId="5" fillId="3" borderId="5" xfId="0" applyFont="1" applyFill="1" applyBorder="1" applyAlignment="1">
      <alignment horizontal="right" vertical="top" wrapText="1"/>
    </xf>
    <xf numFmtId="0" fontId="19" fillId="0" borderId="0" xfId="0" applyFont="1" applyAlignment="1">
      <alignment horizontal="left" vertical="center" wrapText="1"/>
    </xf>
    <xf numFmtId="0" fontId="5" fillId="0" borderId="0" xfId="0" applyFont="1" applyAlignment="1">
      <alignment horizontal="right" vertical="top" wrapText="1"/>
    </xf>
    <xf numFmtId="0" fontId="3" fillId="0" borderId="0" xfId="0" applyFont="1" applyAlignment="1">
      <alignment horizontal="left" vertical="top"/>
    </xf>
    <xf numFmtId="0" fontId="5" fillId="2" borderId="13" xfId="0" applyFont="1" applyFill="1" applyBorder="1" applyAlignment="1" applyProtection="1">
      <alignment horizontal="center" vertical="center" wrapText="1"/>
      <protection locked="0"/>
    </xf>
    <xf numFmtId="10" fontId="2" fillId="13" borderId="4" xfId="2" applyNumberFormat="1" applyFont="1" applyFill="1" applyBorder="1" applyAlignment="1" applyProtection="1">
      <alignment horizontal="left" vertical="top" wrapText="1"/>
      <protection locked="0"/>
    </xf>
    <xf numFmtId="164" fontId="2" fillId="0" borderId="4" xfId="1" applyNumberFormat="1" applyFont="1" applyFill="1" applyBorder="1" applyAlignment="1" applyProtection="1">
      <alignment horizontal="left" vertical="top" wrapText="1"/>
    </xf>
    <xf numFmtId="0" fontId="2" fillId="0" borderId="4" xfId="0" applyFont="1" applyBorder="1" applyAlignment="1">
      <alignment horizontal="left" vertical="top" wrapText="1"/>
    </xf>
    <xf numFmtId="0" fontId="3" fillId="11" borderId="1" xfId="0" applyFont="1" applyFill="1" applyBorder="1" applyAlignment="1" applyProtection="1">
      <alignment horizontal="left" vertical="top"/>
      <protection locked="0"/>
    </xf>
    <xf numFmtId="9" fontId="5" fillId="13" borderId="4" xfId="2" applyFont="1" applyFill="1" applyBorder="1" applyAlignment="1" applyProtection="1">
      <alignment horizontal="center" vertical="center" wrapText="1"/>
      <protection locked="0"/>
    </xf>
    <xf numFmtId="0" fontId="17" fillId="0" borderId="1" xfId="0" applyFont="1" applyBorder="1" applyAlignment="1">
      <alignment horizontal="center" vertical="top"/>
    </xf>
    <xf numFmtId="0" fontId="3" fillId="0" borderId="0" xfId="0" applyFont="1" applyAlignment="1">
      <alignment horizontal="left" vertical="top" wrapText="1"/>
    </xf>
    <xf numFmtId="0" fontId="8" fillId="0" borderId="19" xfId="0" applyFont="1" applyBorder="1" applyAlignment="1">
      <alignment horizontal="left" vertical="top"/>
    </xf>
    <xf numFmtId="0" fontId="3" fillId="4" borderId="1" xfId="0" applyFont="1" applyFill="1" applyBorder="1" applyAlignment="1" applyProtection="1">
      <alignment horizontal="center" vertical="top" wrapText="1"/>
      <protection locked="0"/>
    </xf>
    <xf numFmtId="0" fontId="22" fillId="0" borderId="0" xfId="0" applyFont="1" applyAlignment="1">
      <alignment vertical="top"/>
    </xf>
    <xf numFmtId="0" fontId="0" fillId="0" borderId="0" xfId="0" applyAlignment="1">
      <alignment horizontal="center" vertical="top"/>
    </xf>
    <xf numFmtId="0" fontId="22" fillId="0" borderId="1" xfId="0" applyFont="1" applyBorder="1" applyAlignment="1">
      <alignment horizontal="center" vertical="top"/>
    </xf>
    <xf numFmtId="0" fontId="0" fillId="0" borderId="0" xfId="0" applyAlignment="1">
      <alignment vertical="top"/>
    </xf>
    <xf numFmtId="0" fontId="0" fillId="4" borderId="1" xfId="0" applyFill="1" applyBorder="1" applyAlignment="1" applyProtection="1">
      <alignment horizontal="center" vertical="top"/>
      <protection locked="0"/>
    </xf>
    <xf numFmtId="0" fontId="0" fillId="5" borderId="1" xfId="0" applyFill="1" applyBorder="1" applyAlignment="1" applyProtection="1">
      <alignment horizontal="center" vertical="top" wrapText="1"/>
      <protection locked="0"/>
    </xf>
    <xf numFmtId="0" fontId="0" fillId="0" borderId="9" xfId="0" applyBorder="1" applyAlignment="1">
      <alignment vertical="top"/>
    </xf>
    <xf numFmtId="0" fontId="26" fillId="0" borderId="1" xfId="0" applyFont="1" applyBorder="1" applyAlignment="1">
      <alignment horizontal="center" vertical="top" wrapText="1"/>
    </xf>
    <xf numFmtId="0" fontId="0" fillId="0" borderId="1" xfId="0" applyBorder="1" applyAlignment="1">
      <alignment vertical="top" wrapText="1"/>
    </xf>
    <xf numFmtId="0" fontId="0" fillId="0" borderId="1" xfId="0" applyBorder="1" applyAlignment="1" applyProtection="1">
      <alignment vertical="top" wrapText="1"/>
      <protection locked="0"/>
    </xf>
    <xf numFmtId="49" fontId="0" fillId="2" borderId="10" xfId="0" quotePrefix="1" applyNumberFormat="1" applyFill="1" applyBorder="1" applyAlignment="1">
      <alignment vertical="top"/>
    </xf>
    <xf numFmtId="0" fontId="27" fillId="2" borderId="1" xfId="0" applyFont="1" applyFill="1" applyBorder="1" applyAlignment="1">
      <alignment horizontal="center" vertical="top" wrapText="1"/>
    </xf>
    <xf numFmtId="0" fontId="0" fillId="2" borderId="1" xfId="0" applyFill="1" applyBorder="1" applyAlignment="1">
      <alignment vertical="top" wrapText="1"/>
    </xf>
    <xf numFmtId="49" fontId="0" fillId="2" borderId="10" xfId="0" applyNumberFormat="1" applyFill="1" applyBorder="1" applyAlignment="1">
      <alignment vertical="top"/>
    </xf>
    <xf numFmtId="0" fontId="0" fillId="11" borderId="1" xfId="0" applyFill="1" applyBorder="1" applyAlignment="1" applyProtection="1">
      <alignment vertical="top"/>
      <protection locked="0"/>
    </xf>
    <xf numFmtId="0" fontId="25" fillId="2" borderId="1" xfId="0" applyFont="1" applyFill="1" applyBorder="1" applyAlignment="1">
      <alignment horizontal="left" vertical="top" wrapText="1"/>
    </xf>
    <xf numFmtId="0" fontId="0" fillId="11" borderId="1" xfId="0" applyFill="1" applyBorder="1" applyAlignment="1">
      <alignment vertical="top" wrapText="1"/>
    </xf>
    <xf numFmtId="0" fontId="25" fillId="2" borderId="1" xfId="0" applyFont="1" applyFill="1" applyBorder="1" applyAlignment="1">
      <alignment vertical="top" wrapText="1"/>
    </xf>
    <xf numFmtId="0" fontId="0" fillId="11" borderId="1" xfId="0" applyFill="1" applyBorder="1" applyAlignment="1">
      <alignment horizontal="left" vertical="top" wrapText="1"/>
    </xf>
    <xf numFmtId="49" fontId="0" fillId="2" borderId="10" xfId="0" applyNumberFormat="1" applyFill="1" applyBorder="1" applyAlignment="1">
      <alignment horizontal="left" vertical="top"/>
    </xf>
    <xf numFmtId="0" fontId="25" fillId="2" borderId="1" xfId="0" applyFont="1" applyFill="1" applyBorder="1" applyAlignment="1">
      <alignment horizontal="center" vertical="top"/>
    </xf>
    <xf numFmtId="0" fontId="0" fillId="0" borderId="1" xfId="0" applyBorder="1" applyAlignment="1" applyProtection="1">
      <alignment horizontal="left" vertical="top" wrapText="1"/>
      <protection locked="0"/>
    </xf>
    <xf numFmtId="0" fontId="0" fillId="0" borderId="0" xfId="0" applyAlignment="1">
      <alignment horizontal="left" vertical="top"/>
    </xf>
    <xf numFmtId="0" fontId="0" fillId="0" borderId="1" xfId="0" applyBorder="1" applyAlignment="1" applyProtection="1">
      <alignment vertical="top"/>
      <protection locked="0"/>
    </xf>
    <xf numFmtId="0" fontId="25" fillId="0" borderId="1" xfId="0" applyFont="1" applyBorder="1" applyAlignment="1">
      <alignment horizontal="center" vertical="top"/>
    </xf>
    <xf numFmtId="0" fontId="3" fillId="0" borderId="21" xfId="0" applyFont="1" applyBorder="1" applyAlignment="1">
      <alignment vertical="top"/>
    </xf>
    <xf numFmtId="0" fontId="1" fillId="0" borderId="20" xfId="0" applyFont="1" applyBorder="1" applyAlignment="1">
      <alignment vertical="top" wrapText="1"/>
    </xf>
    <xf numFmtId="0" fontId="1" fillId="0" borderId="1" xfId="0" applyFont="1" applyBorder="1" applyAlignment="1">
      <alignment vertical="top" wrapText="1"/>
    </xf>
    <xf numFmtId="0" fontId="12" fillId="0" borderId="0" xfId="0" quotePrefix="1" applyFont="1"/>
    <xf numFmtId="0" fontId="3" fillId="14" borderId="0" xfId="0" applyFont="1" applyFill="1"/>
    <xf numFmtId="0" fontId="29" fillId="14" borderId="0" xfId="0" applyFont="1" applyFill="1"/>
    <xf numFmtId="0" fontId="30" fillId="14" borderId="5" xfId="0" applyFont="1" applyFill="1" applyBorder="1" applyAlignment="1" applyProtection="1">
      <alignment horizontal="left" vertical="center" wrapText="1"/>
      <protection locked="0"/>
    </xf>
    <xf numFmtId="0" fontId="28" fillId="14" borderId="0" xfId="0" applyFont="1" applyFill="1"/>
    <xf numFmtId="10" fontId="30" fillId="14" borderId="6" xfId="2" applyNumberFormat="1" applyFont="1" applyFill="1" applyBorder="1" applyAlignment="1" applyProtection="1">
      <alignment vertical="center" wrapText="1"/>
      <protection locked="0"/>
    </xf>
    <xf numFmtId="10" fontId="30" fillId="14" borderId="7" xfId="2" applyNumberFormat="1" applyFont="1" applyFill="1" applyBorder="1" applyAlignment="1" applyProtection="1">
      <alignment horizontal="center" vertical="top" wrapText="1"/>
      <protection locked="0"/>
    </xf>
    <xf numFmtId="10" fontId="30" fillId="14" borderId="4" xfId="2" applyNumberFormat="1" applyFont="1" applyFill="1" applyBorder="1" applyAlignment="1" applyProtection="1">
      <alignment horizontal="center" vertical="top" wrapText="1"/>
      <protection locked="0"/>
    </xf>
    <xf numFmtId="0" fontId="3" fillId="15" borderId="0" xfId="0" applyFont="1" applyFill="1"/>
    <xf numFmtId="164" fontId="2" fillId="6" borderId="4" xfId="1" applyNumberFormat="1" applyFont="1" applyFill="1" applyBorder="1" applyAlignment="1" applyProtection="1">
      <alignment horizontal="right" vertical="top" wrapText="1"/>
    </xf>
    <xf numFmtId="0" fontId="5" fillId="13" borderId="3" xfId="0" applyFont="1" applyFill="1" applyBorder="1" applyAlignment="1" applyProtection="1">
      <alignment horizontal="left" vertical="center" wrapText="1"/>
      <protection locked="0"/>
    </xf>
    <xf numFmtId="10" fontId="5" fillId="13" borderId="3" xfId="2" applyNumberFormat="1" applyFont="1" applyFill="1" applyBorder="1" applyAlignment="1" applyProtection="1">
      <alignment horizontal="center" vertical="top" wrapText="1"/>
      <protection locked="0"/>
    </xf>
    <xf numFmtId="10" fontId="5" fillId="13" borderId="22" xfId="2" applyNumberFormat="1" applyFont="1" applyFill="1" applyBorder="1" applyAlignment="1" applyProtection="1">
      <alignment horizontal="center" vertical="top" wrapText="1"/>
      <protection locked="0"/>
    </xf>
    <xf numFmtId="0" fontId="5" fillId="2" borderId="5" xfId="0" applyFont="1" applyFill="1" applyBorder="1" applyAlignment="1">
      <alignment horizontal="left" vertical="center" wrapText="1"/>
    </xf>
    <xf numFmtId="0" fontId="5" fillId="2" borderId="7" xfId="0" applyFont="1" applyFill="1" applyBorder="1" applyAlignment="1">
      <alignment vertical="center" wrapText="1"/>
    </xf>
    <xf numFmtId="164" fontId="5" fillId="2" borderId="7" xfId="1" applyNumberFormat="1" applyFont="1" applyFill="1" applyBorder="1" applyAlignment="1" applyProtection="1">
      <alignment horizontal="right" vertical="top" wrapText="1"/>
    </xf>
    <xf numFmtId="10" fontId="5" fillId="2" borderId="7" xfId="0" applyNumberFormat="1" applyFont="1" applyFill="1" applyBorder="1" applyAlignment="1">
      <alignment horizontal="center" vertical="top" wrapText="1"/>
    </xf>
    <xf numFmtId="0" fontId="8" fillId="2" borderId="5"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6" xfId="0" applyFont="1" applyFill="1" applyBorder="1" applyAlignment="1">
      <alignment vertical="center" wrapText="1"/>
    </xf>
    <xf numFmtId="10" fontId="5" fillId="2" borderId="7" xfId="2" applyNumberFormat="1" applyFont="1" applyFill="1" applyBorder="1" applyAlignment="1" applyProtection="1">
      <alignment horizontal="center" vertical="center" wrapText="1"/>
    </xf>
    <xf numFmtId="0" fontId="8" fillId="2" borderId="4" xfId="0" applyFont="1" applyFill="1" applyBorder="1" applyAlignment="1">
      <alignment horizontal="left" vertical="center" wrapText="1"/>
    </xf>
    <xf numFmtId="0" fontId="8" fillId="2" borderId="6" xfId="0" applyFont="1" applyFill="1" applyBorder="1" applyAlignment="1">
      <alignment vertical="center" wrapText="1"/>
    </xf>
    <xf numFmtId="0" fontId="19" fillId="2" borderId="14" xfId="0" applyFont="1" applyFill="1" applyBorder="1" applyAlignment="1">
      <alignment vertical="center" wrapText="1"/>
    </xf>
    <xf numFmtId="0" fontId="19" fillId="2" borderId="7" xfId="0" applyFont="1" applyFill="1" applyBorder="1" applyAlignment="1">
      <alignment vertical="center" wrapText="1"/>
    </xf>
    <xf numFmtId="0" fontId="7" fillId="5" borderId="20" xfId="0" applyFont="1" applyFill="1" applyBorder="1" applyAlignment="1" applyProtection="1">
      <alignment horizontal="center" vertical="top" wrapText="1"/>
      <protection locked="0"/>
    </xf>
    <xf numFmtId="0" fontId="3" fillId="5" borderId="1" xfId="0" applyFont="1" applyFill="1" applyBorder="1" applyAlignment="1" applyProtection="1">
      <alignment horizontal="center" vertical="top" wrapText="1"/>
      <protection locked="0"/>
    </xf>
    <xf numFmtId="0" fontId="3" fillId="0" borderId="20" xfId="0" applyFont="1" applyBorder="1" applyAlignment="1">
      <alignment vertical="top" wrapText="1"/>
    </xf>
    <xf numFmtId="0" fontId="3" fillId="2" borderId="1" xfId="0" applyFont="1" applyFill="1" applyBorder="1" applyAlignment="1">
      <alignment horizontal="left" vertical="top" wrapText="1"/>
    </xf>
    <xf numFmtId="0" fontId="3" fillId="0" borderId="1" xfId="0" applyFont="1" applyBorder="1" applyAlignment="1">
      <alignment vertical="top" wrapText="1"/>
    </xf>
    <xf numFmtId="0" fontId="5" fillId="0" borderId="20" xfId="0" applyFont="1" applyBorder="1" applyAlignment="1">
      <alignment horizontal="center" vertical="top" wrapText="1"/>
    </xf>
    <xf numFmtId="0" fontId="3" fillId="0" borderId="0" xfId="0" applyFont="1" applyAlignment="1">
      <alignment horizontal="center" vertical="top"/>
    </xf>
    <xf numFmtId="0" fontId="3" fillId="12" borderId="21" xfId="0" applyFont="1" applyFill="1" applyBorder="1" applyAlignment="1">
      <alignment horizontal="center" vertical="top"/>
    </xf>
    <xf numFmtId="0" fontId="3" fillId="11" borderId="0" xfId="0" applyFont="1" applyFill="1" applyAlignment="1">
      <alignment vertical="top"/>
    </xf>
    <xf numFmtId="0" fontId="7" fillId="4" borderId="20" xfId="0" applyFont="1" applyFill="1" applyBorder="1" applyAlignment="1">
      <alignment horizontal="center" vertical="top" wrapText="1"/>
    </xf>
    <xf numFmtId="0" fontId="4" fillId="12" borderId="20" xfId="0" applyFont="1" applyFill="1" applyBorder="1" applyAlignment="1" applyProtection="1">
      <alignment vertical="top" wrapText="1"/>
      <protection locked="0"/>
    </xf>
    <xf numFmtId="0" fontId="3" fillId="11" borderId="1" xfId="0" applyFont="1" applyFill="1" applyBorder="1" applyAlignment="1">
      <alignment vertical="top"/>
    </xf>
    <xf numFmtId="0" fontId="2" fillId="0" borderId="20" xfId="0" applyFont="1" applyBorder="1" applyAlignment="1">
      <alignment horizontal="center" vertical="top" wrapText="1"/>
    </xf>
    <xf numFmtId="0" fontId="3" fillId="0" borderId="20" xfId="0" applyFont="1" applyBorder="1" applyAlignment="1" applyProtection="1">
      <alignment vertical="top" wrapText="1"/>
      <protection locked="0"/>
    </xf>
    <xf numFmtId="0" fontId="3" fillId="11" borderId="20" xfId="0" applyFont="1" applyFill="1" applyBorder="1" applyAlignment="1">
      <alignment vertical="top"/>
    </xf>
    <xf numFmtId="0" fontId="8" fillId="2" borderId="1" xfId="0" applyFont="1" applyFill="1" applyBorder="1" applyAlignment="1">
      <alignment horizontal="center" vertical="top" wrapText="1"/>
    </xf>
    <xf numFmtId="0" fontId="3" fillId="0" borderId="1" xfId="0" applyFont="1" applyBorder="1" applyAlignment="1" applyProtection="1">
      <alignment horizontal="left" vertical="top" wrapText="1"/>
      <protection locked="0"/>
    </xf>
    <xf numFmtId="0" fontId="2" fillId="0" borderId="1" xfId="0" applyFont="1" applyBorder="1" applyAlignment="1">
      <alignment horizontal="center" vertical="top" wrapText="1"/>
    </xf>
    <xf numFmtId="0" fontId="5" fillId="0" borderId="1" xfId="0" applyFont="1" applyBorder="1" applyAlignment="1">
      <alignment horizontal="center" vertical="top" wrapText="1"/>
    </xf>
    <xf numFmtId="0" fontId="3" fillId="0" borderId="1" xfId="0" applyFont="1" applyBorder="1" applyAlignment="1" applyProtection="1">
      <alignment vertical="top" wrapText="1"/>
      <protection locked="0"/>
    </xf>
    <xf numFmtId="0" fontId="3" fillId="11" borderId="1" xfId="0" applyFont="1" applyFill="1" applyBorder="1" applyAlignment="1">
      <alignment vertical="top" wrapText="1"/>
    </xf>
    <xf numFmtId="0" fontId="0" fillId="11" borderId="0" xfId="0" applyFill="1" applyAlignment="1">
      <alignment vertical="top"/>
    </xf>
    <xf numFmtId="0" fontId="23" fillId="5" borderId="1" xfId="0" applyFont="1" applyFill="1" applyBorder="1" applyAlignment="1" applyProtection="1">
      <alignment horizontal="center" vertical="top"/>
      <protection locked="0"/>
    </xf>
    <xf numFmtId="0" fontId="21" fillId="12" borderId="1" xfId="0" applyFont="1" applyFill="1" applyBorder="1" applyAlignment="1" applyProtection="1">
      <alignment vertical="top" wrapText="1"/>
      <protection locked="0"/>
    </xf>
    <xf numFmtId="0" fontId="0" fillId="11" borderId="1" xfId="0" applyFill="1" applyBorder="1" applyAlignment="1">
      <alignment vertical="top"/>
    </xf>
    <xf numFmtId="0" fontId="0" fillId="4" borderId="1" xfId="0" applyFill="1" applyBorder="1" applyAlignment="1">
      <alignment horizontal="center" vertical="top"/>
    </xf>
    <xf numFmtId="0" fontId="24" fillId="0" borderId="1" xfId="0" applyFont="1" applyBorder="1" applyAlignment="1">
      <alignment vertical="top" wrapText="1"/>
    </xf>
    <xf numFmtId="0" fontId="0" fillId="10" borderId="0" xfId="0" applyFill="1" applyAlignment="1">
      <alignment vertical="top"/>
    </xf>
    <xf numFmtId="0" fontId="25" fillId="2" borderId="0" xfId="0" applyFont="1" applyFill="1" applyAlignment="1">
      <alignment horizontal="left" vertical="top" wrapText="1"/>
    </xf>
    <xf numFmtId="164" fontId="31" fillId="14" borderId="4" xfId="1" applyNumberFormat="1" applyFont="1" applyFill="1" applyBorder="1" applyAlignment="1" applyProtection="1">
      <alignment horizontal="center" vertical="top" wrapText="1"/>
      <protection locked="0"/>
    </xf>
    <xf numFmtId="0" fontId="5" fillId="13" borderId="0" xfId="0" applyFont="1" applyFill="1" applyAlignment="1">
      <alignment vertical="top"/>
    </xf>
    <xf numFmtId="0" fontId="3" fillId="13" borderId="0" xfId="0" applyFont="1" applyFill="1" applyAlignment="1">
      <alignment vertical="top"/>
    </xf>
    <xf numFmtId="0" fontId="3" fillId="11" borderId="0" xfId="0" applyFont="1" applyFill="1" applyAlignment="1" applyProtection="1">
      <alignment vertical="top"/>
      <protection locked="0"/>
    </xf>
    <xf numFmtId="0" fontId="28" fillId="14" borderId="0" xfId="0" applyFont="1" applyFill="1" applyAlignment="1">
      <alignment vertical="top"/>
    </xf>
    <xf numFmtId="0" fontId="4" fillId="12" borderId="1" xfId="0" applyFont="1" applyFill="1" applyBorder="1" applyAlignment="1" applyProtection="1">
      <alignment vertical="top" wrapText="1"/>
      <protection locked="0"/>
    </xf>
    <xf numFmtId="0" fontId="3" fillId="11" borderId="1" xfId="0" applyFont="1" applyFill="1" applyBorder="1" applyAlignment="1" applyProtection="1">
      <alignment vertical="top"/>
      <protection locked="0"/>
    </xf>
    <xf numFmtId="0" fontId="5" fillId="2" borderId="6" xfId="0" applyFont="1" applyFill="1" applyBorder="1" applyAlignment="1">
      <alignment vertical="top" wrapText="1"/>
    </xf>
    <xf numFmtId="0" fontId="3" fillId="11" borderId="1" xfId="0" applyFont="1" applyFill="1" applyBorder="1" applyAlignment="1" applyProtection="1">
      <alignment vertical="top" wrapText="1"/>
      <protection locked="0"/>
    </xf>
    <xf numFmtId="0" fontId="5" fillId="0" borderId="0" xfId="0" applyFont="1" applyAlignment="1">
      <alignment vertical="top" wrapText="1"/>
    </xf>
    <xf numFmtId="0" fontId="10" fillId="0" borderId="0" xfId="0" applyFont="1" applyAlignment="1">
      <alignment horizontal="center" vertical="top"/>
    </xf>
    <xf numFmtId="0" fontId="12" fillId="0" borderId="0" xfId="0" applyFont="1" applyAlignment="1">
      <alignment vertical="top"/>
    </xf>
    <xf numFmtId="0" fontId="12" fillId="11" borderId="1" xfId="0" applyFont="1" applyFill="1" applyBorder="1" applyAlignment="1" applyProtection="1">
      <alignment vertical="top"/>
      <protection locked="0"/>
    </xf>
    <xf numFmtId="0" fontId="2" fillId="2" borderId="4" xfId="0" applyFont="1" applyFill="1" applyBorder="1" applyAlignment="1">
      <alignment horizontal="left" vertical="top" wrapText="1"/>
    </xf>
    <xf numFmtId="0" fontId="4" fillId="0" borderId="0" xfId="0" applyFont="1" applyAlignment="1">
      <alignment vertical="top"/>
    </xf>
    <xf numFmtId="0" fontId="5" fillId="2" borderId="4"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0" borderId="0" xfId="0" applyFont="1" applyAlignment="1">
      <alignment horizontal="center" vertical="top" wrapText="1"/>
    </xf>
    <xf numFmtId="0" fontId="2" fillId="0" borderId="0" xfId="0" applyFont="1" applyAlignment="1">
      <alignment horizontal="center" vertical="top" wrapText="1"/>
    </xf>
    <xf numFmtId="0" fontId="5" fillId="2" borderId="7" xfId="0" applyFont="1" applyFill="1" applyBorder="1" applyAlignment="1">
      <alignment vertical="top" wrapText="1"/>
    </xf>
    <xf numFmtId="0" fontId="3" fillId="0" borderId="0" xfId="0" applyFont="1" applyAlignment="1">
      <alignment vertical="top" wrapText="1"/>
    </xf>
    <xf numFmtId="0" fontId="3" fillId="0" borderId="0" xfId="0" applyFont="1" applyAlignment="1" applyProtection="1">
      <alignment vertical="top"/>
      <protection locked="0"/>
    </xf>
    <xf numFmtId="10" fontId="31" fillId="14" borderId="4" xfId="2" applyNumberFormat="1" applyFont="1" applyFill="1" applyBorder="1" applyAlignment="1" applyProtection="1">
      <alignment horizontal="center" vertical="top" wrapText="1"/>
      <protection locked="0"/>
    </xf>
    <xf numFmtId="10" fontId="5" fillId="0" borderId="0" xfId="2" applyNumberFormat="1" applyFont="1" applyFill="1" applyBorder="1" applyAlignment="1" applyProtection="1">
      <alignment horizontal="center" vertical="center" wrapText="1"/>
    </xf>
    <xf numFmtId="164" fontId="5" fillId="13" borderId="7" xfId="1" applyNumberFormat="1" applyFont="1" applyFill="1" applyBorder="1" applyAlignment="1" applyProtection="1">
      <alignment horizontal="center" vertical="top" wrapText="1"/>
      <protection locked="0"/>
    </xf>
    <xf numFmtId="0" fontId="0" fillId="12" borderId="21" xfId="0" applyFill="1" applyBorder="1" applyAlignment="1">
      <alignment horizontal="center" vertical="top"/>
    </xf>
    <xf numFmtId="0" fontId="23" fillId="4" borderId="1" xfId="0" applyFont="1" applyFill="1" applyBorder="1" applyAlignment="1">
      <alignment horizontal="center" vertical="top"/>
    </xf>
    <xf numFmtId="0" fontId="0" fillId="4" borderId="1" xfId="0" applyFill="1" applyBorder="1" applyAlignment="1" applyProtection="1">
      <alignment horizontal="center" vertical="top"/>
      <protection locked="0"/>
    </xf>
    <xf numFmtId="0" fontId="0" fillId="4" borderId="1" xfId="0" applyFill="1" applyBorder="1" applyAlignment="1" applyProtection="1">
      <alignment horizontal="center" vertical="top" wrapText="1"/>
      <protection locked="0"/>
    </xf>
    <xf numFmtId="0" fontId="0" fillId="4" borderId="1" xfId="0" applyFill="1" applyBorder="1" applyAlignment="1">
      <alignment horizontal="center" vertical="top" wrapText="1"/>
    </xf>
    <xf numFmtId="0" fontId="23" fillId="4" borderId="1" xfId="0" applyFont="1" applyFill="1" applyBorder="1" applyAlignment="1" applyProtection="1">
      <alignment horizontal="center" vertical="top"/>
      <protection locked="0"/>
    </xf>
    <xf numFmtId="0" fontId="3" fillId="4" borderId="1" xfId="0" applyFont="1" applyFill="1" applyBorder="1" applyAlignment="1">
      <alignment horizontal="center" vertical="top" wrapText="1"/>
    </xf>
    <xf numFmtId="0" fontId="7" fillId="4" borderId="20" xfId="0" applyFont="1" applyFill="1" applyBorder="1" applyAlignment="1" applyProtection="1">
      <alignment horizontal="center" vertical="top" wrapText="1"/>
      <protection locked="0"/>
    </xf>
    <xf numFmtId="0" fontId="3" fillId="4" borderId="1" xfId="0" applyFont="1" applyFill="1" applyBorder="1" applyAlignment="1" applyProtection="1">
      <alignment horizontal="center" vertical="top" wrapText="1"/>
      <protection locked="0"/>
    </xf>
    <xf numFmtId="0" fontId="5" fillId="2" borderId="12" xfId="0" applyFont="1" applyFill="1" applyBorder="1" applyAlignment="1">
      <alignment horizontal="left" vertical="center" wrapText="1"/>
    </xf>
    <xf numFmtId="0" fontId="5" fillId="2" borderId="5" xfId="0" applyFont="1" applyFill="1" applyBorder="1" applyAlignment="1">
      <alignment horizontal="left" vertical="center" wrapText="1"/>
    </xf>
    <xf numFmtId="0" fontId="19" fillId="2" borderId="12"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9" fillId="2" borderId="16" xfId="0" applyFont="1" applyFill="1" applyBorder="1" applyAlignment="1">
      <alignment horizontal="center" vertical="center" wrapText="1"/>
    </xf>
    <xf numFmtId="0" fontId="5" fillId="3" borderId="15" xfId="0" applyFont="1" applyFill="1" applyBorder="1" applyAlignment="1">
      <alignment horizontal="right" vertical="top" wrapText="1"/>
    </xf>
    <xf numFmtId="0" fontId="5" fillId="3" borderId="17" xfId="0" applyFont="1" applyFill="1" applyBorder="1" applyAlignment="1">
      <alignment horizontal="right" vertical="top" wrapText="1"/>
    </xf>
    <xf numFmtId="0" fontId="5" fillId="3" borderId="16" xfId="0" applyFont="1" applyFill="1" applyBorder="1" applyAlignment="1">
      <alignment horizontal="right" vertical="top" wrapText="1"/>
    </xf>
  </cellXfs>
  <cellStyles count="3">
    <cellStyle name="Komma" xfId="1" builtinId="3"/>
    <cellStyle name="Normal" xfId="0" builtinId="0"/>
    <cellStyle name="Prosent" xfId="2" builtinId="5"/>
  </cellStyles>
  <dxfs count="0"/>
  <tableStyles count="0" defaultTableStyle="TableStyleMedium2" defaultPivotStyle="PivotStyleLight16"/>
  <colors>
    <mruColors>
      <color rgb="FFFF00FF"/>
      <color rgb="FFFFCCFF"/>
      <color rgb="FFFFFFCC"/>
      <color rgb="FFFF99CC"/>
      <color rgb="FFECF3FA"/>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
  <sheetViews>
    <sheetView showGridLines="0" tabSelected="1" zoomScale="120" zoomScaleNormal="120" workbookViewId="0">
      <selection activeCell="B2" sqref="B2"/>
    </sheetView>
  </sheetViews>
  <sheetFormatPr baseColWidth="10" defaultColWidth="11.453125" defaultRowHeight="14.5" x14ac:dyDescent="0.35"/>
  <cols>
    <col min="1" max="1" width="11.453125" style="13"/>
    <col min="2" max="2" width="39.7265625" style="13" customWidth="1"/>
    <col min="3" max="3" width="156.81640625" style="13" customWidth="1"/>
    <col min="4" max="16384" width="11.453125" style="13"/>
  </cols>
  <sheetData>
    <row r="1" spans="1:3" ht="18.5" x14ac:dyDescent="0.45">
      <c r="A1" s="42" t="s">
        <v>127</v>
      </c>
      <c r="B1" s="20" t="s">
        <v>431</v>
      </c>
    </row>
    <row r="2" spans="1:3" ht="18.5" x14ac:dyDescent="0.45">
      <c r="A2" s="42"/>
    </row>
    <row r="3" spans="1:3" ht="15.75" customHeight="1" x14ac:dyDescent="0.35">
      <c r="A3" s="20" t="s">
        <v>60</v>
      </c>
    </row>
    <row r="5" spans="1:3" x14ac:dyDescent="0.35">
      <c r="B5" s="106" t="s">
        <v>158</v>
      </c>
      <c r="C5" s="107" t="s">
        <v>274</v>
      </c>
    </row>
    <row r="6" spans="1:3" x14ac:dyDescent="0.35">
      <c r="B6" s="106" t="s">
        <v>130</v>
      </c>
      <c r="C6" s="107" t="s">
        <v>268</v>
      </c>
    </row>
    <row r="7" spans="1:3" x14ac:dyDescent="0.35">
      <c r="B7" s="106" t="s">
        <v>147</v>
      </c>
      <c r="C7" s="107" t="s">
        <v>269</v>
      </c>
    </row>
    <row r="8" spans="1:3" x14ac:dyDescent="0.35">
      <c r="B8" s="106" t="s">
        <v>121</v>
      </c>
      <c r="C8" s="107" t="s">
        <v>270</v>
      </c>
    </row>
    <row r="9" spans="1:3" x14ac:dyDescent="0.35">
      <c r="B9" s="106" t="s">
        <v>56</v>
      </c>
      <c r="C9" s="107" t="s">
        <v>271</v>
      </c>
    </row>
    <row r="10" spans="1:3" x14ac:dyDescent="0.35">
      <c r="B10" s="106" t="s">
        <v>122</v>
      </c>
      <c r="C10" s="107" t="s">
        <v>272</v>
      </c>
    </row>
    <row r="11" spans="1:3" x14ac:dyDescent="0.35">
      <c r="B11" s="106" t="s">
        <v>157</v>
      </c>
      <c r="C11" s="107" t="s">
        <v>273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6"/>
  <sheetViews>
    <sheetView showGridLines="0" workbookViewId="0">
      <pane xSplit="1" ySplit="2" topLeftCell="B3" activePane="bottomRight" state="frozen"/>
      <selection pane="topRight" activeCell="B1" sqref="B1"/>
      <selection pane="bottomLeft" activeCell="A3" sqref="A3"/>
      <selection pane="bottomRight" activeCell="B8" sqref="B8"/>
    </sheetView>
  </sheetViews>
  <sheetFormatPr baseColWidth="10" defaultColWidth="11.453125" defaultRowHeight="14.5" x14ac:dyDescent="0.35"/>
  <cols>
    <col min="1" max="1" width="11.453125" style="13"/>
    <col min="2" max="2" width="79.26953125" style="13" customWidth="1"/>
    <col min="3" max="3" width="17.81640625" style="13" customWidth="1"/>
    <col min="4" max="4" width="40.26953125" style="13" customWidth="1"/>
    <col min="5" max="16384" width="11.453125" style="13"/>
  </cols>
  <sheetData>
    <row r="1" spans="1:4" ht="18.5" x14ac:dyDescent="0.45">
      <c r="A1" s="42" t="s">
        <v>158</v>
      </c>
      <c r="D1" s="43"/>
    </row>
    <row r="2" spans="1:4" x14ac:dyDescent="0.35">
      <c r="A2" s="44" t="s">
        <v>275</v>
      </c>
      <c r="D2" s="43"/>
    </row>
    <row r="3" spans="1:4" ht="15" thickBot="1" x14ac:dyDescent="0.4">
      <c r="D3" s="43"/>
    </row>
    <row r="4" spans="1:4" ht="29.5" thickBot="1" x14ac:dyDescent="0.4">
      <c r="B4" s="14" t="s">
        <v>2</v>
      </c>
      <c r="D4" s="45" t="s">
        <v>336</v>
      </c>
    </row>
    <row r="5" spans="1:4" ht="29" x14ac:dyDescent="0.35">
      <c r="B5" s="15" t="s">
        <v>339</v>
      </c>
      <c r="D5" s="46"/>
    </row>
    <row r="6" spans="1:4" ht="44" thickBot="1" x14ac:dyDescent="0.4">
      <c r="B6" s="12" t="s">
        <v>66</v>
      </c>
      <c r="D6" s="46"/>
    </row>
    <row r="7" spans="1:4" ht="15" thickBot="1" x14ac:dyDescent="0.4">
      <c r="B7" s="14" t="s">
        <v>17</v>
      </c>
      <c r="D7" s="46"/>
    </row>
    <row r="8" spans="1:4" ht="81.75" customHeight="1" x14ac:dyDescent="0.35">
      <c r="B8" s="15" t="s">
        <v>206</v>
      </c>
      <c r="D8" s="51"/>
    </row>
    <row r="9" spans="1:4" ht="79.5" customHeight="1" x14ac:dyDescent="0.35">
      <c r="B9" s="12" t="s">
        <v>207</v>
      </c>
      <c r="D9" s="46"/>
    </row>
    <row r="10" spans="1:4" ht="87.5" thickBot="1" x14ac:dyDescent="0.4">
      <c r="B10" s="47" t="s">
        <v>126</v>
      </c>
      <c r="D10" s="46"/>
    </row>
    <row r="11" spans="1:4" ht="15" thickBot="1" x14ac:dyDescent="0.4"/>
    <row r="12" spans="1:4" ht="44" thickBot="1" x14ac:dyDescent="0.4">
      <c r="B12" s="14" t="s">
        <v>19</v>
      </c>
      <c r="C12" s="14" t="s">
        <v>181</v>
      </c>
      <c r="D12" s="14" t="s">
        <v>182</v>
      </c>
    </row>
    <row r="13" spans="1:4" ht="33" customHeight="1" x14ac:dyDescent="0.35">
      <c r="B13" s="16" t="s">
        <v>340</v>
      </c>
      <c r="C13" s="48"/>
      <c r="D13" s="46"/>
    </row>
    <row r="14" spans="1:4" ht="29.5" thickBot="1" x14ac:dyDescent="0.4">
      <c r="B14" s="17" t="s">
        <v>18</v>
      </c>
      <c r="C14" s="48"/>
      <c r="D14" s="49" t="s">
        <v>163</v>
      </c>
    </row>
    <row r="15" spans="1:4" ht="15" thickBot="1" x14ac:dyDescent="0.4">
      <c r="B15" s="18" t="s">
        <v>185</v>
      </c>
      <c r="C15" s="18"/>
      <c r="D15" s="46" t="s">
        <v>184</v>
      </c>
    </row>
    <row r="16" spans="1:4" ht="15" thickBot="1" x14ac:dyDescent="0.4">
      <c r="B16" s="2" t="s">
        <v>208</v>
      </c>
      <c r="C16" s="96"/>
      <c r="D16" s="46" t="s">
        <v>197</v>
      </c>
    </row>
    <row r="17" spans="2:5" ht="15" thickBot="1" x14ac:dyDescent="0.4">
      <c r="B17" s="2" t="s">
        <v>209</v>
      </c>
      <c r="C17" s="96"/>
      <c r="D17" s="46" t="s">
        <v>197</v>
      </c>
    </row>
    <row r="18" spans="2:5" ht="15" thickBot="1" x14ac:dyDescent="0.4">
      <c r="B18" s="2" t="s">
        <v>210</v>
      </c>
      <c r="C18" s="96"/>
      <c r="D18" s="46" t="s">
        <v>197</v>
      </c>
    </row>
    <row r="19" spans="2:5" ht="15" thickBot="1" x14ac:dyDescent="0.4">
      <c r="B19" s="18" t="s">
        <v>186</v>
      </c>
      <c r="C19" s="97"/>
      <c r="D19" s="46" t="s">
        <v>184</v>
      </c>
      <c r="E19" s="20"/>
    </row>
    <row r="20" spans="2:5" ht="15" thickBot="1" x14ac:dyDescent="0.4">
      <c r="B20" s="2" t="s">
        <v>211</v>
      </c>
      <c r="C20" s="96"/>
      <c r="D20" s="46" t="s">
        <v>197</v>
      </c>
    </row>
    <row r="21" spans="2:5" ht="15" thickBot="1" x14ac:dyDescent="0.4">
      <c r="B21" s="2" t="s">
        <v>212</v>
      </c>
      <c r="C21" s="96"/>
      <c r="D21" s="46" t="s">
        <v>197</v>
      </c>
    </row>
    <row r="22" spans="2:5" ht="15" thickBot="1" x14ac:dyDescent="0.4">
      <c r="B22" s="2" t="s">
        <v>213</v>
      </c>
      <c r="C22" s="96"/>
      <c r="D22" s="46" t="s">
        <v>197</v>
      </c>
    </row>
    <row r="23" spans="2:5" ht="15" thickBot="1" x14ac:dyDescent="0.4">
      <c r="B23" s="27" t="s">
        <v>159</v>
      </c>
      <c r="C23" s="98">
        <f>+C15+C19</f>
        <v>0</v>
      </c>
      <c r="D23" s="46"/>
    </row>
    <row r="24" spans="2:5" ht="15" thickBot="1" x14ac:dyDescent="0.4">
      <c r="B24" s="25"/>
    </row>
    <row r="25" spans="2:5" ht="21" customHeight="1" thickBot="1" x14ac:dyDescent="0.4">
      <c r="B25" s="28" t="s">
        <v>20</v>
      </c>
      <c r="D25" s="46"/>
    </row>
    <row r="26" spans="2:5" ht="39.75" customHeight="1" thickBot="1" x14ac:dyDescent="0.4">
      <c r="B26" s="26" t="s">
        <v>248</v>
      </c>
      <c r="D26" s="46"/>
    </row>
    <row r="27" spans="2:5" ht="43.5" x14ac:dyDescent="0.35">
      <c r="B27" s="11" t="s">
        <v>145</v>
      </c>
      <c r="D27" s="46"/>
    </row>
    <row r="28" spans="2:5" ht="58.5" thickBot="1" x14ac:dyDescent="0.4">
      <c r="B28" s="19" t="s">
        <v>214</v>
      </c>
      <c r="D28" s="46"/>
    </row>
    <row r="29" spans="2:5" ht="31.5" customHeight="1" thickBot="1" x14ac:dyDescent="0.4">
      <c r="B29" s="11" t="s">
        <v>338</v>
      </c>
      <c r="D29" s="46"/>
    </row>
    <row r="30" spans="2:5" ht="29.5" thickBot="1" x14ac:dyDescent="0.4">
      <c r="B30" s="14" t="s">
        <v>215</v>
      </c>
      <c r="D30" s="46"/>
    </row>
    <row r="31" spans="2:5" ht="31" x14ac:dyDescent="0.35">
      <c r="B31" s="50" t="s">
        <v>337</v>
      </c>
      <c r="D31" s="46"/>
    </row>
    <row r="32" spans="2:5" ht="33.75" customHeight="1" thickBot="1" x14ac:dyDescent="0.4">
      <c r="B32" s="11" t="s">
        <v>342</v>
      </c>
      <c r="D32" s="46"/>
    </row>
    <row r="33" spans="2:4" ht="15" thickBot="1" x14ac:dyDescent="0.4">
      <c r="B33" s="14" t="s">
        <v>216</v>
      </c>
      <c r="D33" s="46"/>
    </row>
    <row r="34" spans="2:4" ht="33" customHeight="1" x14ac:dyDescent="0.35">
      <c r="B34" s="11" t="s">
        <v>341</v>
      </c>
      <c r="D34" s="46"/>
    </row>
    <row r="36" spans="2:4" x14ac:dyDescent="0.35">
      <c r="C36" s="20"/>
    </row>
  </sheetData>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C53"/>
  <sheetViews>
    <sheetView showGridLines="0" zoomScale="90" zoomScaleNormal="90" workbookViewId="0">
      <pane ySplit="6" topLeftCell="A45" activePane="bottomLeft" state="frozen"/>
      <selection pane="bottomLeft" activeCell="C37" sqref="C37"/>
    </sheetView>
  </sheetViews>
  <sheetFormatPr baseColWidth="10" defaultColWidth="11.453125" defaultRowHeight="14.5" x14ac:dyDescent="0.35"/>
  <cols>
    <col min="1" max="2" width="5.1796875" style="132" customWidth="1"/>
    <col min="3" max="3" width="61.54296875" style="132" customWidth="1"/>
    <col min="4" max="4" width="14.453125" style="132" customWidth="1"/>
    <col min="5" max="5" width="38.81640625" style="130" customWidth="1"/>
    <col min="6" max="6" width="35.54296875" style="132" customWidth="1"/>
    <col min="7" max="8" width="19.7265625" style="132" customWidth="1"/>
    <col min="9" max="9" width="37.1796875" style="132" customWidth="1"/>
    <col min="10" max="10" width="58.81640625" style="203" customWidth="1"/>
    <col min="11" max="11" width="43.81640625" style="132" customWidth="1"/>
    <col min="12" max="16384" width="11.453125" style="132"/>
  </cols>
  <sheetData>
    <row r="1" spans="1:107" ht="21" x14ac:dyDescent="0.35">
      <c r="A1" s="129" t="s">
        <v>130</v>
      </c>
      <c r="B1" s="129"/>
      <c r="G1" s="236" t="s">
        <v>360</v>
      </c>
      <c r="H1" s="236"/>
    </row>
    <row r="2" spans="1:107" ht="21" x14ac:dyDescent="0.35">
      <c r="A2" s="131" t="s">
        <v>312</v>
      </c>
      <c r="B2" s="131" t="s">
        <v>313</v>
      </c>
      <c r="C2" s="131" t="s">
        <v>314</v>
      </c>
      <c r="D2" s="131" t="s">
        <v>315</v>
      </c>
      <c r="E2" s="131" t="s">
        <v>316</v>
      </c>
      <c r="F2" s="131" t="s">
        <v>317</v>
      </c>
      <c r="G2" s="131" t="s">
        <v>318</v>
      </c>
      <c r="H2" s="131" t="s">
        <v>319</v>
      </c>
      <c r="I2" s="131" t="s">
        <v>320</v>
      </c>
    </row>
    <row r="3" spans="1:107" ht="29" x14ac:dyDescent="0.35">
      <c r="C3" s="241" t="s">
        <v>1</v>
      </c>
      <c r="D3" s="241"/>
      <c r="E3" s="241"/>
      <c r="F3" s="204" t="s">
        <v>7</v>
      </c>
      <c r="G3" s="237" t="s">
        <v>16</v>
      </c>
      <c r="H3" s="237"/>
      <c r="I3" s="237"/>
      <c r="J3" s="205" t="s">
        <v>247</v>
      </c>
    </row>
    <row r="4" spans="1:107" ht="29" x14ac:dyDescent="0.35">
      <c r="C4" s="238" t="s">
        <v>2</v>
      </c>
      <c r="D4" s="239" t="s">
        <v>199</v>
      </c>
      <c r="E4" s="238" t="s">
        <v>6</v>
      </c>
      <c r="F4" s="134" t="s">
        <v>15</v>
      </c>
      <c r="G4" s="240" t="s">
        <v>217</v>
      </c>
      <c r="H4" s="240"/>
      <c r="I4" s="240" t="s">
        <v>251</v>
      </c>
      <c r="J4" s="206"/>
    </row>
    <row r="5" spans="1:107" ht="44.25" customHeight="1" x14ac:dyDescent="0.35">
      <c r="C5" s="238"/>
      <c r="D5" s="239"/>
      <c r="E5" s="238"/>
      <c r="F5" s="133"/>
      <c r="G5" s="207" t="s">
        <v>3</v>
      </c>
      <c r="H5" s="207" t="s">
        <v>4</v>
      </c>
      <c r="I5" s="240"/>
      <c r="J5" s="206"/>
    </row>
    <row r="6" spans="1:107" ht="15.5" x14ac:dyDescent="0.35">
      <c r="A6" s="135" t="s">
        <v>67</v>
      </c>
      <c r="B6" s="135"/>
      <c r="C6" s="208" t="s">
        <v>14</v>
      </c>
      <c r="D6" s="153"/>
      <c r="E6" s="136"/>
      <c r="F6" s="137"/>
      <c r="G6" s="138"/>
      <c r="H6" s="138"/>
      <c r="I6" s="138"/>
      <c r="J6" s="206"/>
    </row>
    <row r="7" spans="1:107" ht="15.5" x14ac:dyDescent="0.35">
      <c r="A7" s="139"/>
      <c r="B7" s="139"/>
      <c r="C7" s="146"/>
      <c r="D7" s="149"/>
      <c r="E7" s="140"/>
      <c r="F7" s="141"/>
      <c r="G7" s="138"/>
      <c r="H7" s="138"/>
      <c r="I7" s="138"/>
      <c r="J7" s="206"/>
    </row>
    <row r="8" spans="1:107" ht="15.5" x14ac:dyDescent="0.35">
      <c r="A8" s="139" t="s">
        <v>70</v>
      </c>
      <c r="B8" s="139"/>
      <c r="C8" s="146" t="s">
        <v>10</v>
      </c>
      <c r="D8" s="149" t="s">
        <v>5</v>
      </c>
      <c r="E8" s="140" t="s">
        <v>195</v>
      </c>
      <c r="F8" s="141" t="s">
        <v>291</v>
      </c>
      <c r="G8" s="138"/>
      <c r="H8" s="138"/>
      <c r="I8" s="138"/>
      <c r="J8" s="206"/>
    </row>
    <row r="9" spans="1:107" ht="15.5" x14ac:dyDescent="0.35">
      <c r="A9" s="142" t="s">
        <v>71</v>
      </c>
      <c r="B9" s="142"/>
      <c r="C9" s="146" t="s">
        <v>9</v>
      </c>
      <c r="D9" s="149" t="s">
        <v>5</v>
      </c>
      <c r="E9" s="140" t="s">
        <v>195</v>
      </c>
      <c r="F9" s="141" t="s">
        <v>291</v>
      </c>
      <c r="G9" s="138"/>
      <c r="H9" s="138"/>
      <c r="I9" s="138"/>
      <c r="J9" s="206"/>
    </row>
    <row r="10" spans="1:107" ht="31" x14ac:dyDescent="0.35">
      <c r="A10" s="139" t="s">
        <v>72</v>
      </c>
      <c r="B10" s="139"/>
      <c r="C10" s="146" t="s">
        <v>372</v>
      </c>
      <c r="D10" s="149" t="s">
        <v>5</v>
      </c>
      <c r="E10" s="140" t="s">
        <v>195</v>
      </c>
      <c r="F10" s="141" t="s">
        <v>291</v>
      </c>
      <c r="G10" s="138"/>
      <c r="H10" s="138"/>
      <c r="I10" s="138"/>
      <c r="J10" s="206"/>
    </row>
    <row r="11" spans="1:107" ht="139.5" x14ac:dyDescent="0.35">
      <c r="A11" s="142" t="s">
        <v>73</v>
      </c>
      <c r="B11" s="142"/>
      <c r="C11" s="146" t="s">
        <v>277</v>
      </c>
      <c r="D11" s="149" t="s">
        <v>5</v>
      </c>
      <c r="E11" s="140" t="s">
        <v>195</v>
      </c>
      <c r="F11" s="141" t="s">
        <v>291</v>
      </c>
      <c r="G11" s="138"/>
      <c r="H11" s="138"/>
      <c r="J11" s="143"/>
    </row>
    <row r="12" spans="1:107" ht="46.5" x14ac:dyDescent="0.35">
      <c r="A12" s="142" t="s">
        <v>74</v>
      </c>
      <c r="B12" s="142"/>
      <c r="C12" s="144" t="s">
        <v>408</v>
      </c>
      <c r="D12" s="149" t="s">
        <v>5</v>
      </c>
      <c r="E12" s="140" t="s">
        <v>195</v>
      </c>
      <c r="F12" s="141" t="s">
        <v>291</v>
      </c>
      <c r="G12" s="138"/>
      <c r="H12" s="138"/>
      <c r="I12" s="138"/>
      <c r="J12" s="206"/>
    </row>
    <row r="13" spans="1:107" s="209" customFormat="1" ht="31" x14ac:dyDescent="0.35">
      <c r="A13" s="139"/>
      <c r="B13" s="139" t="s">
        <v>100</v>
      </c>
      <c r="C13" s="144" t="s">
        <v>417</v>
      </c>
      <c r="D13" s="149"/>
      <c r="E13" s="140"/>
      <c r="F13" s="141"/>
      <c r="G13" s="133"/>
      <c r="H13" s="133"/>
      <c r="I13" s="138"/>
      <c r="J13" s="206"/>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c r="BW13" s="132"/>
      <c r="BX13" s="132"/>
      <c r="BY13" s="132"/>
      <c r="BZ13" s="132"/>
      <c r="CA13" s="132"/>
      <c r="CB13" s="132"/>
      <c r="CC13" s="132"/>
      <c r="CD13" s="132"/>
      <c r="CE13" s="132"/>
      <c r="CF13" s="132"/>
      <c r="CG13" s="132"/>
      <c r="CH13" s="132"/>
      <c r="CI13" s="132"/>
      <c r="CJ13" s="132"/>
      <c r="CK13" s="132"/>
      <c r="CL13" s="132"/>
      <c r="CM13" s="132"/>
      <c r="CN13" s="132"/>
      <c r="CO13" s="132"/>
      <c r="CP13" s="132"/>
      <c r="CQ13" s="132"/>
      <c r="CR13" s="132"/>
      <c r="CS13" s="132"/>
      <c r="CT13" s="132"/>
      <c r="CU13" s="132"/>
      <c r="CV13" s="132"/>
      <c r="CW13" s="132"/>
      <c r="CX13" s="132"/>
      <c r="CY13" s="132"/>
      <c r="CZ13" s="132"/>
      <c r="DA13" s="132"/>
      <c r="DB13" s="132"/>
      <c r="DC13" s="132"/>
    </row>
    <row r="14" spans="1:107" s="209" customFormat="1" ht="53.25" customHeight="1" x14ac:dyDescent="0.35">
      <c r="A14" s="139"/>
      <c r="B14" s="139" t="s">
        <v>101</v>
      </c>
      <c r="C14" s="144" t="s">
        <v>412</v>
      </c>
      <c r="D14" s="149" t="s">
        <v>5</v>
      </c>
      <c r="E14" s="140" t="s">
        <v>195</v>
      </c>
      <c r="F14" s="141" t="s">
        <v>291</v>
      </c>
      <c r="G14" s="138"/>
      <c r="H14" s="138"/>
      <c r="I14" s="138"/>
      <c r="J14" s="206"/>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c r="BL14" s="132"/>
      <c r="BM14" s="132"/>
      <c r="BN14" s="132"/>
      <c r="BO14" s="132"/>
      <c r="BP14" s="132"/>
      <c r="BQ14" s="132"/>
      <c r="BR14" s="132"/>
      <c r="BS14" s="132"/>
      <c r="BT14" s="132"/>
      <c r="BU14" s="132"/>
      <c r="BV14" s="132"/>
      <c r="BW14" s="132"/>
      <c r="BX14" s="132"/>
      <c r="BY14" s="132"/>
      <c r="BZ14" s="132"/>
      <c r="CA14" s="132"/>
      <c r="CB14" s="132"/>
      <c r="CC14" s="132"/>
      <c r="CD14" s="132"/>
      <c r="CE14" s="132"/>
      <c r="CF14" s="132"/>
      <c r="CG14" s="132"/>
      <c r="CH14" s="132"/>
      <c r="CI14" s="132"/>
      <c r="CJ14" s="132"/>
      <c r="CK14" s="132"/>
      <c r="CL14" s="132"/>
      <c r="CM14" s="132"/>
      <c r="CN14" s="132"/>
      <c r="CO14" s="132"/>
      <c r="CP14" s="132"/>
      <c r="CQ14" s="132"/>
      <c r="CR14" s="132"/>
      <c r="CS14" s="132"/>
      <c r="CT14" s="132"/>
      <c r="CU14" s="132"/>
      <c r="CV14" s="132"/>
      <c r="CW14" s="132"/>
      <c r="CX14" s="132"/>
      <c r="CY14" s="132"/>
      <c r="CZ14" s="132"/>
      <c r="DA14" s="132"/>
      <c r="DB14" s="132"/>
      <c r="DC14" s="132"/>
    </row>
    <row r="15" spans="1:107" s="209" customFormat="1" ht="15.5" x14ac:dyDescent="0.35">
      <c r="A15" s="139"/>
      <c r="B15" s="139" t="s">
        <v>102</v>
      </c>
      <c r="C15" s="144" t="s">
        <v>413</v>
      </c>
      <c r="D15" s="149" t="s">
        <v>5</v>
      </c>
      <c r="E15" s="140" t="s">
        <v>195</v>
      </c>
      <c r="F15" s="141" t="s">
        <v>291</v>
      </c>
      <c r="G15" s="138"/>
      <c r="H15" s="138"/>
      <c r="I15" s="138"/>
      <c r="J15" s="206"/>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2"/>
      <c r="BV15" s="132"/>
      <c r="BW15" s="132"/>
      <c r="BX15" s="132"/>
      <c r="BY15" s="132"/>
      <c r="BZ15" s="132"/>
      <c r="CA15" s="132"/>
      <c r="CB15" s="132"/>
      <c r="CC15" s="132"/>
      <c r="CD15" s="132"/>
      <c r="CE15" s="132"/>
      <c r="CF15" s="132"/>
      <c r="CG15" s="132"/>
      <c r="CH15" s="132"/>
      <c r="CI15" s="132"/>
      <c r="CJ15" s="132"/>
      <c r="CK15" s="132"/>
      <c r="CL15" s="132"/>
      <c r="CM15" s="132"/>
      <c r="CN15" s="132"/>
      <c r="CO15" s="132"/>
      <c r="CP15" s="132"/>
      <c r="CQ15" s="132"/>
      <c r="CR15" s="132"/>
      <c r="CS15" s="132"/>
      <c r="CT15" s="132"/>
      <c r="CU15" s="132"/>
      <c r="CV15" s="132"/>
      <c r="CW15" s="132"/>
      <c r="CX15" s="132"/>
      <c r="CY15" s="132"/>
      <c r="CZ15" s="132"/>
      <c r="DA15" s="132"/>
      <c r="DB15" s="132"/>
      <c r="DC15" s="132"/>
    </row>
    <row r="16" spans="1:107" s="209" customFormat="1" ht="15.5" x14ac:dyDescent="0.35">
      <c r="A16" s="139"/>
      <c r="B16" s="139" t="s">
        <v>103</v>
      </c>
      <c r="C16" s="144" t="s">
        <v>414</v>
      </c>
      <c r="D16" s="149" t="s">
        <v>5</v>
      </c>
      <c r="E16" s="140" t="s">
        <v>195</v>
      </c>
      <c r="F16" s="141" t="s">
        <v>291</v>
      </c>
      <c r="G16" s="138"/>
      <c r="H16" s="138"/>
      <c r="I16" s="138"/>
      <c r="J16" s="206"/>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row>
    <row r="17" spans="1:107" s="209" customFormat="1" ht="31" x14ac:dyDescent="0.35">
      <c r="A17" s="139"/>
      <c r="B17" s="139" t="s">
        <v>104</v>
      </c>
      <c r="C17" s="144" t="s">
        <v>415</v>
      </c>
      <c r="D17" s="149"/>
      <c r="E17" s="140"/>
      <c r="F17" s="141"/>
      <c r="G17" s="133"/>
      <c r="H17" s="133"/>
      <c r="I17" s="138"/>
      <c r="J17" s="206"/>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c r="BP17" s="132"/>
      <c r="BQ17" s="132"/>
      <c r="BR17" s="132"/>
      <c r="BS17" s="132"/>
      <c r="BT17" s="132"/>
      <c r="BU17" s="132"/>
      <c r="BV17" s="132"/>
      <c r="BW17" s="132"/>
      <c r="BX17" s="132"/>
      <c r="BY17" s="132"/>
      <c r="BZ17" s="132"/>
      <c r="CA17" s="132"/>
      <c r="CB17" s="132"/>
      <c r="CC17" s="132"/>
      <c r="CD17" s="132"/>
      <c r="CE17" s="132"/>
      <c r="CF17" s="132"/>
      <c r="CG17" s="132"/>
      <c r="CH17" s="132"/>
      <c r="CI17" s="132"/>
      <c r="CJ17" s="132"/>
      <c r="CK17" s="132"/>
      <c r="CL17" s="132"/>
      <c r="CM17" s="132"/>
      <c r="CN17" s="132"/>
      <c r="CO17" s="132"/>
      <c r="CP17" s="132"/>
      <c r="CQ17" s="132"/>
      <c r="CR17" s="132"/>
      <c r="CS17" s="132"/>
      <c r="CT17" s="132"/>
      <c r="CU17" s="132"/>
      <c r="CV17" s="132"/>
      <c r="CW17" s="132"/>
      <c r="CX17" s="132"/>
      <c r="CY17" s="132"/>
      <c r="CZ17" s="132"/>
      <c r="DA17" s="132"/>
      <c r="DB17" s="132"/>
      <c r="DC17" s="132"/>
    </row>
    <row r="18" spans="1:107" s="209" customFormat="1" ht="46.5" x14ac:dyDescent="0.35">
      <c r="A18" s="139"/>
      <c r="B18" s="139" t="s">
        <v>105</v>
      </c>
      <c r="C18" s="144" t="s">
        <v>412</v>
      </c>
      <c r="D18" s="149" t="s">
        <v>5</v>
      </c>
      <c r="E18" s="140" t="s">
        <v>195</v>
      </c>
      <c r="F18" s="141" t="s">
        <v>291</v>
      </c>
      <c r="G18" s="138"/>
      <c r="H18" s="138"/>
      <c r="I18" s="138"/>
      <c r="J18" s="206"/>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32"/>
      <c r="CK18" s="132"/>
      <c r="CL18" s="132"/>
      <c r="CM18" s="132"/>
      <c r="CN18" s="132"/>
      <c r="CO18" s="132"/>
      <c r="CP18" s="132"/>
      <c r="CQ18" s="132"/>
      <c r="CR18" s="132"/>
      <c r="CS18" s="132"/>
      <c r="CT18" s="132"/>
      <c r="CU18" s="132"/>
      <c r="CV18" s="132"/>
      <c r="CW18" s="132"/>
      <c r="CX18" s="132"/>
      <c r="CY18" s="132"/>
      <c r="CZ18" s="132"/>
      <c r="DA18" s="132"/>
      <c r="DB18" s="132"/>
      <c r="DC18" s="132"/>
    </row>
    <row r="19" spans="1:107" s="209" customFormat="1" ht="31" x14ac:dyDescent="0.35">
      <c r="A19" s="139"/>
      <c r="B19" s="139" t="s">
        <v>106</v>
      </c>
      <c r="C19" s="144" t="s">
        <v>409</v>
      </c>
      <c r="D19" s="149"/>
      <c r="E19" s="140"/>
      <c r="F19" s="141"/>
      <c r="G19" s="133"/>
      <c r="H19" s="133"/>
      <c r="I19" s="138"/>
      <c r="J19" s="206"/>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c r="BW19" s="132"/>
      <c r="BX19" s="132"/>
      <c r="BY19" s="132"/>
      <c r="BZ19" s="132"/>
      <c r="CA19" s="132"/>
      <c r="CB19" s="132"/>
      <c r="CC19" s="132"/>
      <c r="CD19" s="132"/>
      <c r="CE19" s="132"/>
      <c r="CF19" s="132"/>
      <c r="CG19" s="132"/>
      <c r="CH19" s="132"/>
      <c r="CI19" s="132"/>
      <c r="CJ19" s="132"/>
      <c r="CK19" s="132"/>
      <c r="CL19" s="132"/>
      <c r="CM19" s="132"/>
      <c r="CN19" s="132"/>
      <c r="CO19" s="132"/>
      <c r="CP19" s="132"/>
      <c r="CQ19" s="132"/>
      <c r="CR19" s="132"/>
      <c r="CS19" s="132"/>
      <c r="CT19" s="132"/>
      <c r="CU19" s="132"/>
      <c r="CV19" s="132"/>
      <c r="CW19" s="132"/>
      <c r="CX19" s="132"/>
      <c r="CY19" s="132"/>
      <c r="CZ19" s="132"/>
      <c r="DA19" s="132"/>
      <c r="DB19" s="132"/>
      <c r="DC19" s="132"/>
    </row>
    <row r="20" spans="1:107" s="209" customFormat="1" ht="31" x14ac:dyDescent="0.35">
      <c r="A20" s="139"/>
      <c r="B20" s="139" t="s">
        <v>107</v>
      </c>
      <c r="C20" s="144" t="s">
        <v>416</v>
      </c>
      <c r="D20" s="149" t="s">
        <v>5</v>
      </c>
      <c r="E20" s="140" t="s">
        <v>195</v>
      </c>
      <c r="F20" s="141" t="s">
        <v>162</v>
      </c>
      <c r="G20" s="138"/>
      <c r="H20" s="138"/>
      <c r="I20" s="138"/>
      <c r="J20" s="206"/>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X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c r="CW20" s="132"/>
      <c r="CX20" s="132"/>
      <c r="CY20" s="132"/>
      <c r="CZ20" s="132"/>
      <c r="DA20" s="132"/>
      <c r="DB20" s="132"/>
      <c r="DC20" s="132"/>
    </row>
    <row r="21" spans="1:107" s="209" customFormat="1" ht="62" x14ac:dyDescent="0.35">
      <c r="A21" s="139"/>
      <c r="B21" s="139" t="s">
        <v>108</v>
      </c>
      <c r="C21" s="144" t="s">
        <v>410</v>
      </c>
      <c r="D21" s="149" t="s">
        <v>5</v>
      </c>
      <c r="E21" s="140" t="s">
        <v>195</v>
      </c>
      <c r="F21" s="141" t="s">
        <v>162</v>
      </c>
      <c r="G21" s="138"/>
      <c r="H21" s="138"/>
      <c r="I21" s="138"/>
      <c r="J21" s="206"/>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c r="BG21" s="132"/>
      <c r="BH21" s="132"/>
      <c r="BI21" s="132"/>
      <c r="BJ21" s="132"/>
      <c r="BK21" s="132"/>
      <c r="BL21" s="132"/>
      <c r="BM21" s="132"/>
      <c r="BN21" s="132"/>
      <c r="BO21" s="132"/>
      <c r="BP21" s="132"/>
      <c r="BQ21" s="132"/>
      <c r="BR21" s="132"/>
      <c r="BS21" s="132"/>
      <c r="BT21" s="132"/>
      <c r="BU21" s="132"/>
      <c r="BV21" s="132"/>
      <c r="BW21" s="132"/>
      <c r="BX21" s="132"/>
      <c r="BY21" s="132"/>
      <c r="BZ21" s="132"/>
      <c r="CA21" s="132"/>
      <c r="CB21" s="132"/>
      <c r="CC21" s="132"/>
      <c r="CD21" s="132"/>
      <c r="CE21" s="132"/>
      <c r="CF21" s="132"/>
      <c r="CG21" s="132"/>
      <c r="CH21" s="132"/>
      <c r="CI21" s="132"/>
      <c r="CJ21" s="132"/>
      <c r="CK21" s="132"/>
      <c r="CL21" s="132"/>
      <c r="CM21" s="132"/>
      <c r="CN21" s="132"/>
      <c r="CO21" s="132"/>
      <c r="CP21" s="132"/>
      <c r="CQ21" s="132"/>
      <c r="CR21" s="132"/>
      <c r="CS21" s="132"/>
      <c r="CT21" s="132"/>
      <c r="CU21" s="132"/>
      <c r="CV21" s="132"/>
      <c r="CW21" s="132"/>
      <c r="CX21" s="132"/>
      <c r="CY21" s="132"/>
      <c r="CZ21" s="132"/>
      <c r="DA21" s="132"/>
      <c r="DB21" s="132"/>
      <c r="DC21" s="132"/>
    </row>
    <row r="22" spans="1:107" s="209" customFormat="1" ht="31" x14ac:dyDescent="0.35">
      <c r="A22" s="139"/>
      <c r="B22" s="139" t="s">
        <v>109</v>
      </c>
      <c r="C22" s="144" t="s">
        <v>411</v>
      </c>
      <c r="D22" s="149" t="s">
        <v>5</v>
      </c>
      <c r="E22" s="140" t="s">
        <v>195</v>
      </c>
      <c r="F22" s="141" t="s">
        <v>162</v>
      </c>
      <c r="G22" s="138"/>
      <c r="H22" s="138"/>
      <c r="I22" s="138"/>
      <c r="J22" s="206"/>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32"/>
      <c r="BG22" s="132"/>
      <c r="BH22" s="132"/>
      <c r="BI22" s="132"/>
      <c r="BJ22" s="132"/>
      <c r="BK22" s="132"/>
      <c r="BL22" s="132"/>
      <c r="BM22" s="132"/>
      <c r="BN22" s="132"/>
      <c r="BO22" s="132"/>
      <c r="BP22" s="132"/>
      <c r="BQ22" s="132"/>
      <c r="BR22" s="132"/>
      <c r="BS22" s="132"/>
      <c r="BT22" s="132"/>
      <c r="BU22" s="132"/>
      <c r="BV22" s="132"/>
      <c r="BW22" s="132"/>
      <c r="BX22" s="132"/>
      <c r="BY22" s="132"/>
      <c r="BZ22" s="132"/>
      <c r="CA22" s="132"/>
      <c r="CB22" s="132"/>
      <c r="CC22" s="132"/>
      <c r="CD22" s="132"/>
      <c r="CE22" s="132"/>
      <c r="CF22" s="132"/>
      <c r="CG22" s="132"/>
      <c r="CH22" s="132"/>
      <c r="CI22" s="132"/>
      <c r="CJ22" s="132"/>
      <c r="CK22" s="132"/>
      <c r="CL22" s="132"/>
      <c r="CM22" s="132"/>
      <c r="CN22" s="132"/>
      <c r="CO22" s="132"/>
      <c r="CP22" s="132"/>
      <c r="CQ22" s="132"/>
      <c r="CR22" s="132"/>
      <c r="CS22" s="132"/>
      <c r="CT22" s="132"/>
      <c r="CU22" s="132"/>
      <c r="CV22" s="132"/>
      <c r="CW22" s="132"/>
      <c r="CX22" s="132"/>
      <c r="CY22" s="132"/>
      <c r="CZ22" s="132"/>
      <c r="DA22" s="132"/>
      <c r="DB22" s="132"/>
      <c r="DC22" s="132"/>
    </row>
    <row r="23" spans="1:107" ht="46.5" x14ac:dyDescent="0.35">
      <c r="A23" s="142" t="s">
        <v>75</v>
      </c>
      <c r="B23" s="142"/>
      <c r="C23" s="146" t="s">
        <v>423</v>
      </c>
      <c r="D23" s="149" t="s">
        <v>5</v>
      </c>
      <c r="E23" s="140" t="s">
        <v>195</v>
      </c>
      <c r="F23" s="141" t="s">
        <v>291</v>
      </c>
      <c r="G23" s="138"/>
      <c r="H23" s="138"/>
      <c r="I23" s="138"/>
      <c r="J23" s="206"/>
    </row>
    <row r="24" spans="1:107" ht="31" x14ac:dyDescent="0.35">
      <c r="A24" s="142"/>
      <c r="B24" s="142" t="s">
        <v>68</v>
      </c>
      <c r="C24" s="146" t="s">
        <v>62</v>
      </c>
      <c r="D24" s="149" t="s">
        <v>5</v>
      </c>
      <c r="E24" s="140" t="s">
        <v>195</v>
      </c>
      <c r="F24" s="141" t="s">
        <v>291</v>
      </c>
      <c r="G24" s="138"/>
      <c r="H24" s="138"/>
      <c r="I24" s="138"/>
      <c r="J24" s="206"/>
    </row>
    <row r="25" spans="1:107" ht="31" x14ac:dyDescent="0.35">
      <c r="A25" s="142"/>
      <c r="B25" s="142" t="s">
        <v>69</v>
      </c>
      <c r="C25" s="146" t="s">
        <v>61</v>
      </c>
      <c r="D25" s="149" t="s">
        <v>5</v>
      </c>
      <c r="E25" s="140" t="s">
        <v>195</v>
      </c>
      <c r="F25" s="141" t="s">
        <v>291</v>
      </c>
      <c r="G25" s="138"/>
      <c r="H25" s="138"/>
      <c r="I25" s="138"/>
      <c r="J25" s="206"/>
    </row>
    <row r="26" spans="1:107" ht="46.5" x14ac:dyDescent="0.35">
      <c r="A26" s="142"/>
      <c r="B26" s="142" t="s">
        <v>76</v>
      </c>
      <c r="C26" s="146" t="s">
        <v>110</v>
      </c>
      <c r="D26" s="149" t="s">
        <v>5</v>
      </c>
      <c r="E26" s="140" t="s">
        <v>195</v>
      </c>
      <c r="F26" s="141" t="s">
        <v>291</v>
      </c>
      <c r="G26" s="138"/>
      <c r="H26" s="138"/>
      <c r="I26" s="138"/>
      <c r="J26" s="206"/>
    </row>
    <row r="27" spans="1:107" ht="31" x14ac:dyDescent="0.35">
      <c r="A27" s="142"/>
      <c r="B27" s="142" t="s">
        <v>77</v>
      </c>
      <c r="C27" s="146" t="s">
        <v>111</v>
      </c>
      <c r="D27" s="149" t="s">
        <v>5</v>
      </c>
      <c r="E27" s="140" t="s">
        <v>195</v>
      </c>
      <c r="F27" s="141" t="s">
        <v>291</v>
      </c>
      <c r="G27" s="138"/>
      <c r="H27" s="138"/>
      <c r="I27" s="138"/>
      <c r="J27" s="206"/>
    </row>
    <row r="28" spans="1:107" ht="43.5" x14ac:dyDescent="0.35">
      <c r="A28" s="142" t="s">
        <v>78</v>
      </c>
      <c r="B28" s="142"/>
      <c r="C28" s="146" t="s">
        <v>218</v>
      </c>
      <c r="D28" s="149" t="s">
        <v>5</v>
      </c>
      <c r="E28" s="140" t="s">
        <v>195</v>
      </c>
      <c r="F28" s="141" t="s">
        <v>291</v>
      </c>
      <c r="G28" s="138"/>
      <c r="H28" s="138"/>
      <c r="I28" s="138"/>
      <c r="J28" s="145" t="s">
        <v>258</v>
      </c>
    </row>
    <row r="29" spans="1:107" ht="108.5" x14ac:dyDescent="0.35">
      <c r="A29" s="142" t="s">
        <v>79</v>
      </c>
      <c r="B29" s="142"/>
      <c r="C29" s="146" t="s">
        <v>309</v>
      </c>
      <c r="D29" s="149" t="s">
        <v>5</v>
      </c>
      <c r="E29" s="140" t="s">
        <v>195</v>
      </c>
      <c r="F29" s="141" t="s">
        <v>291</v>
      </c>
      <c r="G29" s="138"/>
      <c r="H29" s="138"/>
      <c r="I29" s="138"/>
      <c r="J29" s="206"/>
    </row>
    <row r="30" spans="1:107" ht="29.25" customHeight="1" x14ac:dyDescent="0.35">
      <c r="A30" s="142" t="s">
        <v>80</v>
      </c>
      <c r="B30" s="142"/>
      <c r="C30" s="146" t="s">
        <v>364</v>
      </c>
      <c r="D30" s="149" t="s">
        <v>5</v>
      </c>
      <c r="E30" s="140" t="s">
        <v>195</v>
      </c>
      <c r="F30" s="141" t="s">
        <v>291</v>
      </c>
      <c r="G30" s="138"/>
      <c r="H30" s="138"/>
      <c r="I30" s="138"/>
      <c r="J30" s="206"/>
    </row>
    <row r="31" spans="1:107" ht="159.5" x14ac:dyDescent="0.35">
      <c r="A31" s="142" t="s">
        <v>81</v>
      </c>
      <c r="B31" s="142"/>
      <c r="C31" s="146" t="s">
        <v>359</v>
      </c>
      <c r="D31" s="149" t="s">
        <v>5</v>
      </c>
      <c r="E31" s="140" t="s">
        <v>195</v>
      </c>
      <c r="F31" s="141" t="s">
        <v>291</v>
      </c>
      <c r="G31" s="138"/>
      <c r="H31" s="138"/>
      <c r="I31" s="138"/>
      <c r="J31" s="145" t="s">
        <v>374</v>
      </c>
    </row>
    <row r="32" spans="1:107" ht="46.5" x14ac:dyDescent="0.35">
      <c r="A32" s="142" t="s">
        <v>82</v>
      </c>
      <c r="B32" s="142"/>
      <c r="C32" s="146" t="s">
        <v>278</v>
      </c>
      <c r="D32" s="149" t="s">
        <v>5</v>
      </c>
      <c r="E32" s="140" t="s">
        <v>144</v>
      </c>
      <c r="F32" s="141"/>
      <c r="G32" s="138"/>
      <c r="H32" s="138"/>
      <c r="I32" s="138"/>
      <c r="J32" s="145"/>
    </row>
    <row r="33" spans="1:11" ht="69" customHeight="1" x14ac:dyDescent="0.35">
      <c r="A33" s="142" t="s">
        <v>83</v>
      </c>
      <c r="B33" s="142"/>
      <c r="C33" s="146" t="s">
        <v>361</v>
      </c>
      <c r="D33" s="149" t="s">
        <v>5</v>
      </c>
      <c r="E33" s="140" t="s">
        <v>195</v>
      </c>
      <c r="F33" s="141" t="s">
        <v>291</v>
      </c>
      <c r="G33" s="138"/>
      <c r="H33" s="138"/>
      <c r="I33" s="138"/>
      <c r="J33" s="147"/>
    </row>
    <row r="34" spans="1:11" ht="31" x14ac:dyDescent="0.35">
      <c r="A34" s="142" t="s">
        <v>84</v>
      </c>
      <c r="B34" s="142"/>
      <c r="C34" s="146" t="s">
        <v>362</v>
      </c>
      <c r="D34" s="149" t="s">
        <v>5</v>
      </c>
      <c r="E34" s="140" t="s">
        <v>195</v>
      </c>
      <c r="F34" s="141" t="s">
        <v>291</v>
      </c>
      <c r="G34" s="138"/>
      <c r="H34" s="138"/>
      <c r="I34" s="138"/>
      <c r="J34" s="147"/>
    </row>
    <row r="35" spans="1:11" ht="15.5" x14ac:dyDescent="0.35">
      <c r="A35" s="142" t="s">
        <v>85</v>
      </c>
      <c r="B35" s="142"/>
      <c r="C35" s="146" t="s">
        <v>194</v>
      </c>
      <c r="D35" s="149" t="s">
        <v>5</v>
      </c>
      <c r="E35" s="140" t="s">
        <v>195</v>
      </c>
      <c r="F35" s="141" t="s">
        <v>291</v>
      </c>
      <c r="G35" s="138"/>
      <c r="H35" s="138"/>
      <c r="I35" s="138"/>
      <c r="J35" s="147"/>
    </row>
    <row r="36" spans="1:11" ht="62" x14ac:dyDescent="0.35">
      <c r="A36" s="142" t="s">
        <v>86</v>
      </c>
      <c r="B36" s="142"/>
      <c r="C36" s="146" t="s">
        <v>363</v>
      </c>
      <c r="D36" s="149" t="s">
        <v>5</v>
      </c>
      <c r="E36" s="140" t="s">
        <v>219</v>
      </c>
      <c r="F36" s="141" t="s">
        <v>291</v>
      </c>
      <c r="G36" s="138"/>
      <c r="H36" s="138"/>
      <c r="I36" s="138"/>
      <c r="J36" s="206"/>
    </row>
    <row r="37" spans="1:11" ht="46.5" x14ac:dyDescent="0.35">
      <c r="A37" s="142" t="s">
        <v>87</v>
      </c>
      <c r="B37" s="142"/>
      <c r="C37" s="146" t="s">
        <v>429</v>
      </c>
      <c r="D37" s="149" t="s">
        <v>5</v>
      </c>
      <c r="E37" s="140" t="s">
        <v>220</v>
      </c>
      <c r="F37" s="141" t="s">
        <v>291</v>
      </c>
      <c r="G37" s="138"/>
      <c r="H37" s="138"/>
      <c r="I37" s="138"/>
      <c r="J37" s="145" t="s">
        <v>202</v>
      </c>
    </row>
    <row r="38" spans="1:11" ht="15.5" x14ac:dyDescent="0.35">
      <c r="A38" s="142" t="s">
        <v>88</v>
      </c>
      <c r="B38" s="142"/>
      <c r="C38" s="146" t="s">
        <v>368</v>
      </c>
      <c r="D38" s="149" t="s">
        <v>5</v>
      </c>
      <c r="E38" s="140" t="s">
        <v>220</v>
      </c>
      <c r="F38" s="141" t="s">
        <v>291</v>
      </c>
      <c r="G38" s="138"/>
      <c r="H38" s="138"/>
      <c r="I38" s="138"/>
      <c r="J38" s="206"/>
    </row>
    <row r="39" spans="1:11" ht="31" x14ac:dyDescent="0.35">
      <c r="A39" s="142" t="s">
        <v>89</v>
      </c>
      <c r="B39" s="142"/>
      <c r="C39" s="146" t="s">
        <v>13</v>
      </c>
      <c r="D39" s="149" t="s">
        <v>5</v>
      </c>
      <c r="E39" s="140" t="s">
        <v>221</v>
      </c>
      <c r="F39" s="141" t="s">
        <v>291</v>
      </c>
      <c r="G39" s="138"/>
      <c r="H39" s="138"/>
      <c r="I39" s="138" t="s">
        <v>30</v>
      </c>
      <c r="J39" s="206"/>
    </row>
    <row r="40" spans="1:11" ht="31" x14ac:dyDescent="0.35">
      <c r="A40" s="142" t="s">
        <v>90</v>
      </c>
      <c r="B40" s="142"/>
      <c r="C40" s="146" t="s">
        <v>12</v>
      </c>
      <c r="D40" s="149" t="s">
        <v>5</v>
      </c>
      <c r="E40" s="140" t="s">
        <v>221</v>
      </c>
      <c r="F40" s="141" t="s">
        <v>291</v>
      </c>
      <c r="G40" s="138"/>
      <c r="H40" s="138"/>
      <c r="I40" s="138"/>
      <c r="J40" s="206"/>
    </row>
    <row r="41" spans="1:11" s="151" customFormat="1" ht="31" x14ac:dyDescent="0.35">
      <c r="A41" s="148" t="s">
        <v>91</v>
      </c>
      <c r="B41" s="148"/>
      <c r="C41" s="144" t="s">
        <v>321</v>
      </c>
      <c r="D41" s="149" t="s">
        <v>5</v>
      </c>
      <c r="E41" s="140" t="s">
        <v>144</v>
      </c>
      <c r="F41" s="141" t="s">
        <v>291</v>
      </c>
      <c r="G41" s="150"/>
      <c r="H41" s="150"/>
      <c r="I41" s="150"/>
      <c r="J41" s="147"/>
      <c r="K41" s="132"/>
    </row>
    <row r="42" spans="1:11" s="151" customFormat="1" ht="31" x14ac:dyDescent="0.35">
      <c r="A42" s="148" t="s">
        <v>92</v>
      </c>
      <c r="B42" s="148"/>
      <c r="C42" s="144" t="s">
        <v>332</v>
      </c>
      <c r="D42" s="149" t="s">
        <v>5</v>
      </c>
      <c r="E42" s="140" t="s">
        <v>144</v>
      </c>
      <c r="F42" s="141" t="s">
        <v>291</v>
      </c>
      <c r="G42" s="150"/>
      <c r="H42" s="150"/>
      <c r="I42" s="150"/>
      <c r="J42" s="147"/>
      <c r="K42" s="132"/>
    </row>
    <row r="43" spans="1:11" ht="310" x14ac:dyDescent="0.35">
      <c r="A43" s="142" t="s">
        <v>93</v>
      </c>
      <c r="B43" s="142"/>
      <c r="C43" s="146" t="s">
        <v>373</v>
      </c>
      <c r="D43" s="149" t="s">
        <v>5</v>
      </c>
      <c r="E43" s="140" t="s">
        <v>249</v>
      </c>
      <c r="F43" s="141" t="s">
        <v>365</v>
      </c>
      <c r="G43" s="150"/>
      <c r="H43" s="150"/>
      <c r="I43" s="138"/>
      <c r="J43" s="206"/>
    </row>
    <row r="44" spans="1:11" ht="31" x14ac:dyDescent="0.35">
      <c r="A44" s="142" t="s">
        <v>94</v>
      </c>
      <c r="B44" s="142"/>
      <c r="C44" s="146" t="s">
        <v>112</v>
      </c>
      <c r="D44" s="149" t="s">
        <v>5</v>
      </c>
      <c r="E44" s="140" t="s">
        <v>222</v>
      </c>
      <c r="F44" s="141" t="s">
        <v>291</v>
      </c>
      <c r="G44" s="138"/>
      <c r="H44" s="138"/>
      <c r="I44" s="138"/>
      <c r="J44" s="206"/>
    </row>
    <row r="45" spans="1:11" ht="15.5" x14ac:dyDescent="0.35">
      <c r="A45" s="142" t="s">
        <v>95</v>
      </c>
      <c r="B45" s="142"/>
      <c r="C45" s="146" t="s">
        <v>11</v>
      </c>
      <c r="D45" s="149" t="s">
        <v>5</v>
      </c>
      <c r="E45" s="140" t="s">
        <v>222</v>
      </c>
      <c r="F45" s="141" t="s">
        <v>291</v>
      </c>
      <c r="G45" s="138"/>
      <c r="H45" s="138"/>
      <c r="I45" s="138"/>
      <c r="J45" s="206"/>
    </row>
    <row r="46" spans="1:11" ht="54" customHeight="1" x14ac:dyDescent="0.35">
      <c r="A46" s="142" t="s">
        <v>96</v>
      </c>
      <c r="B46" s="142"/>
      <c r="C46" s="146" t="s">
        <v>223</v>
      </c>
      <c r="D46" s="149" t="s">
        <v>5</v>
      </c>
      <c r="E46" s="140" t="s">
        <v>221</v>
      </c>
      <c r="F46" s="141" t="s">
        <v>291</v>
      </c>
      <c r="G46" s="152" t="s">
        <v>128</v>
      </c>
      <c r="H46" s="138"/>
      <c r="I46" s="138"/>
      <c r="J46" s="206"/>
    </row>
    <row r="47" spans="1:11" ht="87" x14ac:dyDescent="0.35">
      <c r="A47" s="142" t="s">
        <v>191</v>
      </c>
      <c r="B47" s="142"/>
      <c r="C47" s="146" t="s">
        <v>322</v>
      </c>
      <c r="D47" s="149" t="s">
        <v>5</v>
      </c>
      <c r="E47" s="140" t="s">
        <v>144</v>
      </c>
      <c r="F47" s="141" t="s">
        <v>323</v>
      </c>
      <c r="G47" s="152"/>
      <c r="H47" s="138"/>
      <c r="I47" s="138"/>
      <c r="J47" s="145"/>
    </row>
    <row r="48" spans="1:11" ht="46.5" x14ac:dyDescent="0.35">
      <c r="A48" s="142" t="s">
        <v>192</v>
      </c>
      <c r="B48" s="142"/>
      <c r="C48" s="146" t="s">
        <v>276</v>
      </c>
      <c r="D48" s="149" t="s">
        <v>5</v>
      </c>
      <c r="E48" s="140" t="s">
        <v>144</v>
      </c>
      <c r="F48" s="141" t="s">
        <v>291</v>
      </c>
      <c r="G48" s="138" t="s">
        <v>142</v>
      </c>
      <c r="H48" s="138"/>
      <c r="I48" s="138"/>
      <c r="J48" s="143"/>
    </row>
    <row r="49" spans="1:10" ht="50.25" customHeight="1" x14ac:dyDescent="0.35">
      <c r="A49" s="142" t="s">
        <v>193</v>
      </c>
      <c r="B49" s="142"/>
      <c r="C49" s="146" t="s">
        <v>370</v>
      </c>
      <c r="D49" s="149" t="s">
        <v>5</v>
      </c>
      <c r="E49" s="140" t="s">
        <v>144</v>
      </c>
      <c r="F49" s="141"/>
      <c r="G49" s="138"/>
      <c r="H49" s="138"/>
      <c r="I49" s="138"/>
      <c r="J49" s="143"/>
    </row>
    <row r="50" spans="1:10" ht="31" x14ac:dyDescent="0.35">
      <c r="A50" s="142" t="s">
        <v>343</v>
      </c>
      <c r="B50" s="142"/>
      <c r="C50" s="146" t="s">
        <v>324</v>
      </c>
      <c r="D50" s="149" t="s">
        <v>5</v>
      </c>
      <c r="E50" s="140" t="s">
        <v>144</v>
      </c>
      <c r="F50" s="141"/>
      <c r="G50" s="138"/>
      <c r="H50" s="138"/>
      <c r="I50" s="138"/>
      <c r="J50" s="143"/>
    </row>
    <row r="51" spans="1:10" ht="46.5" x14ac:dyDescent="0.35">
      <c r="A51" s="142" t="s">
        <v>333</v>
      </c>
      <c r="B51" s="142"/>
      <c r="C51" s="210" t="s">
        <v>425</v>
      </c>
      <c r="D51" s="149" t="s">
        <v>5</v>
      </c>
      <c r="E51" s="140" t="s">
        <v>144</v>
      </c>
      <c r="F51" s="141"/>
      <c r="G51" s="138"/>
      <c r="H51" s="138"/>
      <c r="I51" s="138"/>
      <c r="J51" s="143"/>
    </row>
    <row r="52" spans="1:10" ht="31" x14ac:dyDescent="0.35">
      <c r="A52" s="142" t="s">
        <v>257</v>
      </c>
      <c r="B52" s="142"/>
      <c r="C52" s="146" t="s">
        <v>424</v>
      </c>
      <c r="D52" s="149" t="s">
        <v>5</v>
      </c>
      <c r="E52" s="140" t="s">
        <v>144</v>
      </c>
      <c r="F52" s="141"/>
      <c r="G52" s="152"/>
      <c r="H52" s="138"/>
      <c r="I52" s="138"/>
      <c r="J52" s="206"/>
    </row>
    <row r="53" spans="1:10" ht="72.5" x14ac:dyDescent="0.35">
      <c r="A53" s="142" t="s">
        <v>289</v>
      </c>
      <c r="B53" s="142"/>
      <c r="C53" s="146" t="s">
        <v>65</v>
      </c>
      <c r="D53" s="149" t="s">
        <v>5</v>
      </c>
      <c r="E53" s="140" t="s">
        <v>204</v>
      </c>
      <c r="F53" s="141" t="s">
        <v>371</v>
      </c>
      <c r="G53" s="138"/>
      <c r="H53" s="138"/>
      <c r="I53" s="138"/>
      <c r="J53" s="206"/>
    </row>
  </sheetData>
  <mergeCells count="8">
    <mergeCell ref="G1:H1"/>
    <mergeCell ref="G3:I3"/>
    <mergeCell ref="C4:C5"/>
    <mergeCell ref="D4:D5"/>
    <mergeCell ref="E4:E5"/>
    <mergeCell ref="G4:H4"/>
    <mergeCell ref="I4:I5"/>
    <mergeCell ref="C3:E3"/>
  </mergeCells>
  <phoneticPr fontId="11" type="noConversion"/>
  <pageMargins left="0.7" right="0.7" top="0.75" bottom="0.75" header="0.3" footer="0.3"/>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7"/>
  <sheetViews>
    <sheetView showGridLines="0" zoomScaleNormal="100" workbookViewId="0">
      <pane xSplit="1" ySplit="1" topLeftCell="B2" activePane="bottomRight" state="frozen"/>
      <selection pane="topRight" activeCell="B1" sqref="B1"/>
      <selection pane="bottomLeft" activeCell="A2" sqref="A2"/>
      <selection pane="bottomRight" activeCell="C28" sqref="C28"/>
    </sheetView>
  </sheetViews>
  <sheetFormatPr baseColWidth="10" defaultColWidth="11.453125" defaultRowHeight="14.5" x14ac:dyDescent="0.35"/>
  <cols>
    <col min="1" max="1" width="11.453125" style="13"/>
    <col min="2" max="2" width="63.453125" style="13" customWidth="1"/>
    <col min="3" max="3" width="28.54296875" style="13" customWidth="1"/>
    <col min="4" max="16384" width="11.453125" style="13"/>
  </cols>
  <sheetData>
    <row r="1" spans="1:8" ht="18.5" x14ac:dyDescent="0.45">
      <c r="A1" s="42" t="s">
        <v>147</v>
      </c>
      <c r="C1" s="13" t="s">
        <v>201</v>
      </c>
    </row>
    <row r="2" spans="1:8" ht="18.5" x14ac:dyDescent="0.45">
      <c r="A2" s="42"/>
    </row>
    <row r="3" spans="1:8" x14ac:dyDescent="0.35">
      <c r="B3" s="20" t="s">
        <v>148</v>
      </c>
      <c r="C3" s="20"/>
    </row>
    <row r="4" spans="1:8" ht="15.5" x14ac:dyDescent="0.35">
      <c r="B4" s="3"/>
      <c r="C4" s="52" t="s">
        <v>28</v>
      </c>
    </row>
    <row r="5" spans="1:8" ht="15.5" x14ac:dyDescent="0.35">
      <c r="B5" s="4" t="s">
        <v>21</v>
      </c>
      <c r="C5" s="53">
        <f>+'Tabeller til prisskjema'!D19</f>
        <v>0</v>
      </c>
      <c r="D5" s="13" t="s">
        <v>139</v>
      </c>
    </row>
    <row r="6" spans="1:8" ht="15.5" x14ac:dyDescent="0.35">
      <c r="B6" s="4" t="s">
        <v>22</v>
      </c>
      <c r="C6" s="53">
        <f>+'Tabeller til prisskjema'!D20</f>
        <v>0</v>
      </c>
      <c r="D6" s="13" t="s">
        <v>139</v>
      </c>
    </row>
    <row r="7" spans="1:8" ht="15.5" x14ac:dyDescent="0.35">
      <c r="B7" s="4" t="s">
        <v>131</v>
      </c>
      <c r="C7" s="53">
        <f>+'Tabeller til prisskjema'!D21</f>
        <v>0</v>
      </c>
      <c r="D7" s="13" t="s">
        <v>139</v>
      </c>
    </row>
    <row r="8" spans="1:8" ht="15.5" x14ac:dyDescent="0.35">
      <c r="B8" s="4" t="s">
        <v>259</v>
      </c>
      <c r="C8" s="53">
        <f>+'Tabeller til prisskjema'!D22</f>
        <v>0</v>
      </c>
      <c r="D8" s="13" t="s">
        <v>139</v>
      </c>
    </row>
    <row r="9" spans="1:8" ht="15.5" x14ac:dyDescent="0.35">
      <c r="B9" s="3" t="s">
        <v>26</v>
      </c>
      <c r="C9" s="54">
        <f>SUM(C5:C8)</f>
        <v>0</v>
      </c>
      <c r="D9" s="13" t="s">
        <v>139</v>
      </c>
    </row>
    <row r="10" spans="1:8" ht="15.5" x14ac:dyDescent="0.35">
      <c r="B10" s="4" t="s">
        <v>152</v>
      </c>
      <c r="C10" s="53">
        <f>+C9*'Tabeller til prisskjema'!B27</f>
        <v>0</v>
      </c>
      <c r="D10" s="13" t="s">
        <v>154</v>
      </c>
    </row>
    <row r="11" spans="1:8" ht="15.5" x14ac:dyDescent="0.35">
      <c r="B11" s="3" t="s">
        <v>27</v>
      </c>
      <c r="C11" s="54">
        <f>+C10+C9</f>
        <v>0</v>
      </c>
    </row>
    <row r="12" spans="1:8" ht="32.25" customHeight="1" x14ac:dyDescent="0.35">
      <c r="B12" s="4" t="s">
        <v>113</v>
      </c>
      <c r="C12" s="53">
        <f>+'Tabeller til prisskjema'!C32</f>
        <v>0</v>
      </c>
      <c r="D12" s="13" t="s">
        <v>164</v>
      </c>
    </row>
    <row r="13" spans="1:8" ht="15.5" x14ac:dyDescent="0.35">
      <c r="B13" s="3" t="s">
        <v>137</v>
      </c>
      <c r="C13" s="54">
        <f>+C11-C12</f>
        <v>0</v>
      </c>
    </row>
    <row r="14" spans="1:8" x14ac:dyDescent="0.35">
      <c r="B14" s="55" t="s">
        <v>149</v>
      </c>
    </row>
    <row r="15" spans="1:8" x14ac:dyDescent="0.35">
      <c r="B15" s="13" t="s">
        <v>227</v>
      </c>
      <c r="D15" s="20"/>
      <c r="E15" s="20"/>
      <c r="G15" s="20"/>
      <c r="H15" s="20"/>
    </row>
    <row r="16" spans="1:8" x14ac:dyDescent="0.35">
      <c r="F16" s="56"/>
    </row>
    <row r="17" spans="2:7" x14ac:dyDescent="0.35">
      <c r="B17" s="20" t="s">
        <v>160</v>
      </c>
      <c r="C17" s="57"/>
      <c r="D17" s="20"/>
      <c r="E17" s="20"/>
      <c r="F17" s="20"/>
      <c r="G17" s="20"/>
    </row>
    <row r="18" spans="2:7" ht="15.5" x14ac:dyDescent="0.35">
      <c r="B18" s="3"/>
      <c r="C18" s="52" t="s">
        <v>28</v>
      </c>
      <c r="D18" s="20"/>
      <c r="E18" s="20"/>
      <c r="F18" s="20"/>
      <c r="G18" s="20"/>
    </row>
    <row r="19" spans="2:7" ht="15.5" x14ac:dyDescent="0.35">
      <c r="B19" s="4" t="s">
        <v>24</v>
      </c>
      <c r="C19" s="58">
        <f>+'Tabeller til prisskjema'!C46</f>
        <v>0</v>
      </c>
      <c r="D19" s="13" t="s">
        <v>138</v>
      </c>
      <c r="E19" s="20"/>
      <c r="F19" s="20"/>
      <c r="G19" s="20"/>
    </row>
    <row r="20" spans="2:7" ht="15.5" x14ac:dyDescent="0.35">
      <c r="B20" s="4" t="s">
        <v>23</v>
      </c>
      <c r="C20" s="58">
        <f>+'Tabeller til prisskjema'!C47</f>
        <v>0</v>
      </c>
      <c r="D20" s="13" t="s">
        <v>138</v>
      </c>
      <c r="E20" s="20"/>
      <c r="F20" s="20"/>
      <c r="G20" s="20"/>
    </row>
    <row r="21" spans="2:7" ht="15.5" x14ac:dyDescent="0.35">
      <c r="B21" s="4" t="s">
        <v>25</v>
      </c>
      <c r="C21" s="58">
        <f>+'Tabeller til prisskjema'!C48</f>
        <v>0</v>
      </c>
      <c r="D21" s="13" t="s">
        <v>138</v>
      </c>
      <c r="E21" s="20"/>
      <c r="F21" s="20"/>
      <c r="G21" s="20"/>
    </row>
    <row r="22" spans="2:7" ht="15.5" x14ac:dyDescent="0.35">
      <c r="B22" s="24" t="s">
        <v>64</v>
      </c>
      <c r="C22" s="58">
        <f>+'Tabeller til prisskjema'!C50+'Tabeller til prisskjema'!C49</f>
        <v>0</v>
      </c>
      <c r="D22" s="13" t="s">
        <v>138</v>
      </c>
      <c r="E22" s="20"/>
      <c r="F22" s="20"/>
      <c r="G22" s="20"/>
    </row>
    <row r="23" spans="2:7" ht="15.5" x14ac:dyDescent="0.35">
      <c r="B23" s="3" t="s">
        <v>26</v>
      </c>
      <c r="C23" s="59">
        <f>SUM(C19:C22)</f>
        <v>0</v>
      </c>
      <c r="D23" s="20"/>
      <c r="E23" s="20"/>
      <c r="F23" s="20"/>
      <c r="G23" s="20"/>
    </row>
    <row r="24" spans="2:7" ht="15.5" x14ac:dyDescent="0.35">
      <c r="B24" s="24" t="s">
        <v>152</v>
      </c>
      <c r="C24" s="60">
        <f>+C23*'Tabeller til prisskjema'!B27</f>
        <v>0</v>
      </c>
      <c r="D24" s="13" t="s">
        <v>154</v>
      </c>
      <c r="E24" s="20"/>
      <c r="F24" s="20"/>
      <c r="G24" s="20"/>
    </row>
    <row r="25" spans="2:7" ht="15.5" x14ac:dyDescent="0.35">
      <c r="B25" s="3" t="s">
        <v>136</v>
      </c>
      <c r="C25" s="61">
        <f>+C24+C23</f>
        <v>0</v>
      </c>
      <c r="D25" s="20"/>
      <c r="E25" s="20"/>
      <c r="F25" s="20"/>
      <c r="G25" s="20"/>
    </row>
    <row r="26" spans="2:7" x14ac:dyDescent="0.35">
      <c r="B26" s="55" t="s">
        <v>149</v>
      </c>
      <c r="C26" s="62"/>
      <c r="D26" s="20"/>
      <c r="E26" s="20"/>
      <c r="F26" s="20"/>
      <c r="G26" s="20"/>
    </row>
    <row r="27" spans="2:7" x14ac:dyDescent="0.35">
      <c r="B27" s="13" t="s">
        <v>228</v>
      </c>
      <c r="C27" s="62"/>
      <c r="D27" s="20"/>
      <c r="E27" s="20"/>
      <c r="F27" s="20"/>
      <c r="G27" s="20"/>
    </row>
    <row r="28" spans="2:7" x14ac:dyDescent="0.35">
      <c r="C28" s="62"/>
      <c r="D28" s="20"/>
      <c r="E28" s="20"/>
      <c r="F28" s="20"/>
      <c r="G28" s="20"/>
    </row>
    <row r="29" spans="2:7" x14ac:dyDescent="0.35">
      <c r="B29" s="63" t="s">
        <v>180</v>
      </c>
      <c r="C29" s="62"/>
      <c r="D29" s="20"/>
      <c r="F29" s="20"/>
      <c r="G29" s="20"/>
    </row>
    <row r="30" spans="2:7" ht="15.5" x14ac:dyDescent="0.35">
      <c r="B30" s="5"/>
      <c r="C30" s="52" t="s">
        <v>28</v>
      </c>
      <c r="D30" s="20"/>
      <c r="E30" s="20"/>
      <c r="F30" s="20"/>
      <c r="G30" s="20"/>
    </row>
    <row r="31" spans="2:7" ht="15.5" x14ac:dyDescent="0.35">
      <c r="B31" s="24" t="s">
        <v>241</v>
      </c>
      <c r="C31" s="60">
        <f>+'Tabeller til prisskjema'!C55</f>
        <v>0</v>
      </c>
      <c r="D31" s="13" t="s">
        <v>165</v>
      </c>
      <c r="E31" s="20"/>
      <c r="F31" s="20"/>
      <c r="G31" s="20"/>
    </row>
    <row r="32" spans="2:7" ht="15.5" x14ac:dyDescent="0.35">
      <c r="B32" s="24" t="s">
        <v>146</v>
      </c>
      <c r="C32" s="60">
        <f>+'Tabeller til prisskjema'!C62</f>
        <v>0</v>
      </c>
      <c r="D32" s="13" t="s">
        <v>166</v>
      </c>
      <c r="E32" s="20"/>
      <c r="F32" s="20"/>
      <c r="G32" s="20"/>
    </row>
    <row r="33" spans="2:7" ht="15.5" x14ac:dyDescent="0.35">
      <c r="B33" s="3" t="s">
        <v>26</v>
      </c>
      <c r="C33" s="59">
        <f>+C32+C31</f>
        <v>0</v>
      </c>
      <c r="E33" s="20"/>
      <c r="F33" s="20"/>
      <c r="G33" s="20"/>
    </row>
    <row r="34" spans="2:7" ht="15.5" x14ac:dyDescent="0.35">
      <c r="B34" s="4" t="s">
        <v>243</v>
      </c>
      <c r="C34" s="40">
        <f>+(C33)*'Tabeller til prisskjema'!B27</f>
        <v>0</v>
      </c>
      <c r="D34" s="13" t="s">
        <v>154</v>
      </c>
      <c r="E34" s="20"/>
      <c r="F34" s="20"/>
      <c r="G34" s="20"/>
    </row>
    <row r="35" spans="2:7" ht="15.5" x14ac:dyDescent="0.35">
      <c r="B35" s="4" t="s">
        <v>153</v>
      </c>
      <c r="C35" s="40">
        <f>+'Tabeller til prisskjema'!C68</f>
        <v>0</v>
      </c>
      <c r="D35" s="13" t="s">
        <v>205</v>
      </c>
      <c r="E35" s="20"/>
      <c r="F35" s="20"/>
      <c r="G35" s="20"/>
    </row>
    <row r="36" spans="2:7" ht="15.5" x14ac:dyDescent="0.35">
      <c r="B36" s="3" t="s">
        <v>27</v>
      </c>
      <c r="C36" s="61">
        <f>+C33+C34+C35</f>
        <v>0</v>
      </c>
      <c r="D36" s="20"/>
      <c r="E36" s="20"/>
      <c r="F36" s="20"/>
      <c r="G36" s="20"/>
    </row>
    <row r="37" spans="2:7" x14ac:dyDescent="0.35">
      <c r="B37" s="13" t="s">
        <v>229</v>
      </c>
      <c r="C37" s="20"/>
      <c r="D37" s="20"/>
      <c r="E37" s="20"/>
      <c r="F37" s="20"/>
      <c r="G37" s="20"/>
    </row>
  </sheetData>
  <sheetProtection algorithmName="SHA-512" hashValue="Ad5Dqtt/Pjoom4OT5mdpUhv55IH4yiCJbFbiB808CqHoWUveL/pix3Kf00QZp/bXavBCn0mO7V+RBBei/mju7Q==" saltValue="e7AhVdbZ5+rtSkHoUkvZ/Q=="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81"/>
  <sheetViews>
    <sheetView showGridLines="0" workbookViewId="0">
      <pane ySplit="2" topLeftCell="A3" activePane="bottomLeft" state="frozen"/>
      <selection pane="bottomLeft" activeCell="A43" sqref="A43"/>
    </sheetView>
  </sheetViews>
  <sheetFormatPr baseColWidth="10" defaultColWidth="11.453125" defaultRowHeight="14.5" x14ac:dyDescent="0.35"/>
  <cols>
    <col min="1" max="1" width="46.54296875" style="80" customWidth="1"/>
    <col min="2" max="3" width="28.81640625" style="101" customWidth="1"/>
    <col min="4" max="5" width="15.1796875" style="101" customWidth="1"/>
    <col min="6" max="6" width="69.1796875" style="232" customWidth="1"/>
    <col min="7" max="7" width="46.1796875" style="13" customWidth="1"/>
    <col min="8" max="11" width="11.453125" style="13"/>
    <col min="12" max="14" width="13.54296875" style="13" customWidth="1"/>
    <col min="15" max="16384" width="11.453125" style="13"/>
  </cols>
  <sheetData>
    <row r="1" spans="1:6" ht="18.5" x14ac:dyDescent="0.45">
      <c r="A1" s="64" t="s">
        <v>121</v>
      </c>
      <c r="B1" s="212" t="s">
        <v>298</v>
      </c>
      <c r="C1" s="213"/>
      <c r="F1" s="214"/>
    </row>
    <row r="2" spans="1:6" x14ac:dyDescent="0.35">
      <c r="A2" s="13"/>
      <c r="B2" s="215" t="s">
        <v>405</v>
      </c>
      <c r="C2" s="215"/>
      <c r="F2" s="216" t="s">
        <v>247</v>
      </c>
    </row>
    <row r="3" spans="1:6" ht="16" thickBot="1" x14ac:dyDescent="0.4">
      <c r="A3" s="36" t="s">
        <v>230</v>
      </c>
      <c r="F3" s="217"/>
    </row>
    <row r="4" spans="1:6" ht="16" thickBot="1" x14ac:dyDescent="0.4">
      <c r="A4" s="175"/>
      <c r="B4" s="218" t="s">
        <v>143</v>
      </c>
      <c r="F4" s="219" t="s">
        <v>167</v>
      </c>
    </row>
    <row r="5" spans="1:6" ht="16" thickBot="1" x14ac:dyDescent="0.4">
      <c r="A5" s="8" t="s">
        <v>32</v>
      </c>
      <c r="B5" s="163"/>
      <c r="F5" s="217"/>
    </row>
    <row r="6" spans="1:6" ht="16" thickBot="1" x14ac:dyDescent="0.4">
      <c r="A6" s="8" t="s">
        <v>33</v>
      </c>
      <c r="B6" s="163"/>
      <c r="F6" s="217"/>
    </row>
    <row r="7" spans="1:6" ht="47" thickBot="1" x14ac:dyDescent="0.4">
      <c r="A7" s="8" t="s">
        <v>375</v>
      </c>
      <c r="B7" s="164"/>
      <c r="F7" s="217"/>
    </row>
    <row r="8" spans="1:6" ht="15.5" x14ac:dyDescent="0.35">
      <c r="A8" s="68"/>
      <c r="B8" s="220"/>
      <c r="F8" s="217"/>
    </row>
    <row r="9" spans="1:6" s="55" customFormat="1" ht="16" thickBot="1" x14ac:dyDescent="0.4">
      <c r="A9" s="36" t="s">
        <v>283</v>
      </c>
      <c r="B9" s="221"/>
      <c r="C9" s="222"/>
      <c r="D9" s="222"/>
      <c r="E9" s="222"/>
      <c r="F9" s="223"/>
    </row>
    <row r="10" spans="1:6" s="55" customFormat="1" ht="16" thickBot="1" x14ac:dyDescent="0.4">
      <c r="A10" s="9"/>
      <c r="B10" s="224" t="s">
        <v>40</v>
      </c>
      <c r="C10" s="101"/>
      <c r="D10" s="222"/>
      <c r="E10" s="222"/>
      <c r="F10" s="219" t="s">
        <v>377</v>
      </c>
    </row>
    <row r="11" spans="1:6" s="55" customFormat="1" ht="31.5" thickBot="1" x14ac:dyDescent="0.4">
      <c r="A11" s="35" t="s">
        <v>236</v>
      </c>
      <c r="B11" s="211"/>
      <c r="C11" s="101"/>
      <c r="D11" s="222"/>
      <c r="E11" s="222"/>
      <c r="F11" s="223"/>
    </row>
    <row r="12" spans="1:6" s="55" customFormat="1" ht="16" thickBot="1" x14ac:dyDescent="0.4">
      <c r="A12" s="35" t="s">
        <v>253</v>
      </c>
      <c r="B12" s="211"/>
      <c r="C12" s="222"/>
      <c r="D12" s="222"/>
      <c r="E12" s="222"/>
      <c r="F12" s="223"/>
    </row>
    <row r="13" spans="1:6" s="55" customFormat="1" ht="16" thickBot="1" x14ac:dyDescent="0.4">
      <c r="A13" s="35" t="s">
        <v>134</v>
      </c>
      <c r="B13" s="211"/>
      <c r="C13" s="222"/>
      <c r="D13" s="222"/>
      <c r="E13" s="222"/>
      <c r="F13" s="223"/>
    </row>
    <row r="14" spans="1:6" s="55" customFormat="1" ht="16" thickBot="1" x14ac:dyDescent="0.4">
      <c r="A14" s="35" t="s">
        <v>183</v>
      </c>
      <c r="B14" s="211"/>
      <c r="C14" s="222"/>
      <c r="D14" s="222"/>
      <c r="E14" s="222"/>
      <c r="F14" s="223"/>
    </row>
    <row r="15" spans="1:6" s="55" customFormat="1" ht="16" thickBot="1" x14ac:dyDescent="0.4">
      <c r="A15" s="35" t="s">
        <v>187</v>
      </c>
      <c r="B15" s="211"/>
      <c r="C15" s="222"/>
      <c r="D15" s="222"/>
      <c r="E15" s="222"/>
      <c r="F15" s="217" t="s">
        <v>376</v>
      </c>
    </row>
    <row r="16" spans="1:6" ht="15.5" x14ac:dyDescent="0.35">
      <c r="A16" s="68"/>
      <c r="B16" s="220"/>
      <c r="F16" s="217"/>
    </row>
    <row r="17" spans="1:6" ht="16" thickBot="1" x14ac:dyDescent="0.4">
      <c r="A17" s="70" t="s">
        <v>244</v>
      </c>
      <c r="B17" s="225"/>
      <c r="F17" s="217"/>
    </row>
    <row r="18" spans="1:6" ht="16" thickBot="1" x14ac:dyDescent="0.4">
      <c r="A18" s="30"/>
      <c r="B18" s="226" t="s">
        <v>57</v>
      </c>
      <c r="C18" s="226" t="s">
        <v>58</v>
      </c>
      <c r="D18" s="226" t="s">
        <v>28</v>
      </c>
      <c r="F18" s="217"/>
    </row>
    <row r="19" spans="1:6" ht="16" thickBot="1" x14ac:dyDescent="0.4">
      <c r="A19" s="31" t="s">
        <v>21</v>
      </c>
      <c r="B19" s="72"/>
      <c r="C19" s="227"/>
      <c r="D19" s="74">
        <f>+B19*B14</f>
        <v>0</v>
      </c>
      <c r="F19" s="217"/>
    </row>
    <row r="20" spans="1:6" ht="16" thickBot="1" x14ac:dyDescent="0.4">
      <c r="A20" s="31" t="s">
        <v>22</v>
      </c>
      <c r="B20" s="227"/>
      <c r="C20" s="72"/>
      <c r="D20" s="74">
        <f>+C20*B11</f>
        <v>0</v>
      </c>
      <c r="F20" s="217"/>
    </row>
    <row r="21" spans="1:6" ht="16" thickBot="1" x14ac:dyDescent="0.4">
      <c r="A21" s="31" t="s">
        <v>131</v>
      </c>
      <c r="B21" s="72"/>
      <c r="C21" s="227"/>
      <c r="D21" s="74">
        <f>+B21*B14</f>
        <v>0</v>
      </c>
      <c r="F21" s="217"/>
    </row>
    <row r="22" spans="1:6" ht="145.5" thickBot="1" x14ac:dyDescent="0.4">
      <c r="A22" s="31" t="s">
        <v>383</v>
      </c>
      <c r="B22" s="233"/>
      <c r="C22" s="227"/>
      <c r="D22" s="74">
        <f>+B22*B14</f>
        <v>0</v>
      </c>
      <c r="F22" s="29" t="s">
        <v>378</v>
      </c>
    </row>
    <row r="23" spans="1:6" x14ac:dyDescent="0.35">
      <c r="A23" s="55" t="s">
        <v>149</v>
      </c>
      <c r="F23" s="217"/>
    </row>
    <row r="24" spans="1:6" x14ac:dyDescent="0.35">
      <c r="A24" s="55"/>
      <c r="F24" s="217"/>
    </row>
    <row r="25" spans="1:6" ht="16" thickBot="1" x14ac:dyDescent="0.4">
      <c r="A25" s="70" t="s">
        <v>198</v>
      </c>
      <c r="B25" s="225"/>
      <c r="F25" s="217"/>
    </row>
    <row r="26" spans="1:6" ht="29.5" thickBot="1" x14ac:dyDescent="0.4">
      <c r="A26" s="30"/>
      <c r="B26" s="226" t="s">
        <v>151</v>
      </c>
      <c r="F26" s="219" t="s">
        <v>168</v>
      </c>
    </row>
    <row r="27" spans="1:6" ht="16" thickBot="1" x14ac:dyDescent="0.4">
      <c r="A27" s="31" t="s">
        <v>379</v>
      </c>
      <c r="B27" s="164"/>
      <c r="F27" s="217"/>
    </row>
    <row r="28" spans="1:6" x14ac:dyDescent="0.35">
      <c r="A28" s="55" t="s">
        <v>200</v>
      </c>
      <c r="F28" s="217"/>
    </row>
    <row r="29" spans="1:6" x14ac:dyDescent="0.35">
      <c r="A29" s="55"/>
      <c r="F29" s="217"/>
    </row>
    <row r="30" spans="1:6" ht="16" thickBot="1" x14ac:dyDescent="0.4">
      <c r="A30" s="36" t="s">
        <v>188</v>
      </c>
      <c r="F30" s="217"/>
    </row>
    <row r="31" spans="1:6" ht="16" thickBot="1" x14ac:dyDescent="0.4">
      <c r="A31" s="30"/>
      <c r="B31" s="226" t="s">
        <v>57</v>
      </c>
      <c r="C31" s="226" t="s">
        <v>28</v>
      </c>
      <c r="F31" s="217"/>
    </row>
    <row r="32" spans="1:6" ht="47" thickBot="1" x14ac:dyDescent="0.4">
      <c r="A32" s="31" t="s">
        <v>280</v>
      </c>
      <c r="B32" s="72"/>
      <c r="C32" s="74">
        <f>+B32*B14</f>
        <v>0</v>
      </c>
      <c r="F32" s="217"/>
    </row>
    <row r="33" spans="1:6" ht="15.5" x14ac:dyDescent="0.35">
      <c r="A33" s="33"/>
      <c r="B33" s="228"/>
      <c r="C33" s="228"/>
      <c r="F33" s="217"/>
    </row>
    <row r="34" spans="1:6" ht="15.5" x14ac:dyDescent="0.35">
      <c r="A34" s="33"/>
      <c r="B34" s="228"/>
      <c r="C34" s="228"/>
      <c r="F34" s="217"/>
    </row>
    <row r="35" spans="1:6" ht="16" thickBot="1" x14ac:dyDescent="0.4">
      <c r="A35" s="36" t="s">
        <v>231</v>
      </c>
      <c r="F35" s="217"/>
    </row>
    <row r="36" spans="1:6" ht="33.75" customHeight="1" thickBot="1" x14ac:dyDescent="0.4">
      <c r="A36" s="175"/>
      <c r="B36" s="218" t="s">
        <v>232</v>
      </c>
      <c r="F36" s="29" t="s">
        <v>382</v>
      </c>
    </row>
    <row r="37" spans="1:6" ht="16" thickBot="1" x14ac:dyDescent="0.4">
      <c r="A37" s="8" t="s">
        <v>34</v>
      </c>
      <c r="B37" s="163"/>
      <c r="F37" s="217"/>
    </row>
    <row r="38" spans="1:6" ht="16" thickBot="1" x14ac:dyDescent="0.4">
      <c r="A38" s="8" t="s">
        <v>35</v>
      </c>
      <c r="B38" s="163"/>
      <c r="F38" s="217"/>
    </row>
    <row r="39" spans="1:6" ht="16" thickBot="1" x14ac:dyDescent="0.4">
      <c r="A39" s="8" t="s">
        <v>36</v>
      </c>
      <c r="B39" s="163"/>
      <c r="F39" s="217"/>
    </row>
    <row r="40" spans="1:6" ht="16" thickBot="1" x14ac:dyDescent="0.4">
      <c r="A40" s="8" t="s">
        <v>37</v>
      </c>
      <c r="B40" s="163"/>
      <c r="F40" s="217"/>
    </row>
    <row r="41" spans="1:6" ht="16" thickBot="1" x14ac:dyDescent="0.4">
      <c r="A41" s="170" t="s">
        <v>38</v>
      </c>
      <c r="B41" s="173">
        <f>SUM(B37:B40)</f>
        <v>0</v>
      </c>
      <c r="F41" s="217" t="s">
        <v>380</v>
      </c>
    </row>
    <row r="42" spans="1:6" s="55" customFormat="1" ht="15.5" x14ac:dyDescent="0.35">
      <c r="A42" s="34" t="s">
        <v>290</v>
      </c>
      <c r="B42" s="221"/>
      <c r="C42" s="222"/>
      <c r="D42" s="222"/>
      <c r="E42" s="222"/>
      <c r="F42" s="223"/>
    </row>
    <row r="43" spans="1:6" s="55" customFormat="1" ht="15.5" x14ac:dyDescent="0.35">
      <c r="A43" s="34"/>
      <c r="B43" s="221"/>
      <c r="C43" s="222"/>
      <c r="D43" s="222"/>
      <c r="E43" s="222"/>
      <c r="F43" s="223"/>
    </row>
    <row r="44" spans="1:6" ht="16" thickBot="1" x14ac:dyDescent="0.4">
      <c r="A44" s="36" t="s">
        <v>245</v>
      </c>
      <c r="F44" s="217"/>
    </row>
    <row r="45" spans="1:6" ht="16" thickBot="1" x14ac:dyDescent="0.4">
      <c r="A45" s="9"/>
      <c r="B45" s="224" t="s">
        <v>143</v>
      </c>
      <c r="C45" s="218" t="s">
        <v>132</v>
      </c>
      <c r="F45" s="217"/>
    </row>
    <row r="46" spans="1:6" ht="31.5" thickBot="1" x14ac:dyDescent="0.4">
      <c r="A46" s="31" t="s">
        <v>237</v>
      </c>
      <c r="B46" s="72"/>
      <c r="C46" s="95">
        <f>+B46*$B$14</f>
        <v>0</v>
      </c>
      <c r="F46" s="217"/>
    </row>
    <row r="47" spans="1:6" ht="31.5" thickBot="1" x14ac:dyDescent="0.4">
      <c r="A47" s="31" t="s">
        <v>238</v>
      </c>
      <c r="B47" s="72"/>
      <c r="C47" s="95">
        <f t="shared" ref="C47:C48" si="0">+B47*$B$14</f>
        <v>0</v>
      </c>
      <c r="F47" s="217"/>
    </row>
    <row r="48" spans="1:6" ht="16" thickBot="1" x14ac:dyDescent="0.4">
      <c r="A48" s="31" t="s">
        <v>239</v>
      </c>
      <c r="B48" s="72"/>
      <c r="C48" s="95">
        <f t="shared" si="0"/>
        <v>0</v>
      </c>
      <c r="F48" s="217"/>
    </row>
    <row r="49" spans="1:7" ht="47" thickBot="1" x14ac:dyDescent="0.4">
      <c r="A49" s="35" t="s">
        <v>260</v>
      </c>
      <c r="B49" s="72">
        <v>0</v>
      </c>
      <c r="C49" s="76">
        <f>+B49*(B11+B12+B13)</f>
        <v>0</v>
      </c>
      <c r="F49" s="219" t="s">
        <v>310</v>
      </c>
    </row>
    <row r="50" spans="1:7" ht="44" thickBot="1" x14ac:dyDescent="0.4">
      <c r="A50" s="35" t="s">
        <v>242</v>
      </c>
      <c r="B50" s="72">
        <v>0</v>
      </c>
      <c r="C50" s="74">
        <f>+B50*B14</f>
        <v>0</v>
      </c>
      <c r="F50" s="219" t="s">
        <v>310</v>
      </c>
    </row>
    <row r="51" spans="1:7" ht="15.5" x14ac:dyDescent="0.35">
      <c r="A51" s="55" t="s">
        <v>149</v>
      </c>
      <c r="B51" s="221"/>
      <c r="C51" s="222"/>
      <c r="D51" s="222"/>
      <c r="F51" s="217"/>
    </row>
    <row r="52" spans="1:7" x14ac:dyDescent="0.35">
      <c r="A52" s="13"/>
      <c r="F52" s="217"/>
    </row>
    <row r="53" spans="1:7" ht="16" thickBot="1" x14ac:dyDescent="0.4">
      <c r="A53" s="36" t="s">
        <v>325</v>
      </c>
      <c r="F53" s="217"/>
    </row>
    <row r="54" spans="1:7" ht="16" thickBot="1" x14ac:dyDescent="0.4">
      <c r="A54" s="9"/>
      <c r="B54" s="224" t="s">
        <v>133</v>
      </c>
      <c r="C54" s="218" t="s">
        <v>132</v>
      </c>
      <c r="F54" s="217"/>
    </row>
    <row r="55" spans="1:7" ht="16" thickBot="1" x14ac:dyDescent="0.4">
      <c r="A55" s="35" t="s">
        <v>240</v>
      </c>
      <c r="B55" s="38"/>
      <c r="C55" s="74">
        <f>+B55*(B11+B13)</f>
        <v>0</v>
      </c>
      <c r="F55" s="217"/>
    </row>
    <row r="56" spans="1:7" ht="15.5" x14ac:dyDescent="0.35">
      <c r="A56" s="34" t="s">
        <v>281</v>
      </c>
      <c r="B56" s="221"/>
      <c r="C56" s="222"/>
      <c r="D56" s="222"/>
      <c r="F56" s="217"/>
    </row>
    <row r="57" spans="1:7" ht="15.5" x14ac:dyDescent="0.35">
      <c r="A57" s="34" t="s">
        <v>381</v>
      </c>
      <c r="B57" s="221"/>
      <c r="C57" s="222"/>
      <c r="D57" s="222"/>
      <c r="F57" s="217"/>
    </row>
    <row r="58" spans="1:7" ht="15.5" x14ac:dyDescent="0.35">
      <c r="A58" s="34"/>
      <c r="B58" s="221"/>
      <c r="C58" s="222"/>
      <c r="D58" s="222"/>
      <c r="F58" s="217"/>
    </row>
    <row r="59" spans="1:7" ht="16" thickBot="1" x14ac:dyDescent="0.4">
      <c r="A59" s="36" t="s">
        <v>246</v>
      </c>
      <c r="B59" s="229"/>
      <c r="F59" s="217"/>
    </row>
    <row r="60" spans="1:7" ht="31.5" thickBot="1" x14ac:dyDescent="0.4">
      <c r="A60" s="9"/>
      <c r="B60" s="224" t="s">
        <v>427</v>
      </c>
      <c r="C60" s="224" t="s">
        <v>40</v>
      </c>
      <c r="F60" s="217"/>
    </row>
    <row r="61" spans="1:7" s="118" customFormat="1" ht="16" thickBot="1" x14ac:dyDescent="0.4">
      <c r="A61" s="122" t="s">
        <v>63</v>
      </c>
      <c r="B61" s="120"/>
      <c r="C61" s="121">
        <f>+B61*(D19+D20+D21)</f>
        <v>0</v>
      </c>
      <c r="F61" s="123"/>
      <c r="G61" s="126"/>
    </row>
    <row r="62" spans="1:7" ht="16" thickBot="1" x14ac:dyDescent="0.4">
      <c r="A62" s="170" t="s">
        <v>29</v>
      </c>
      <c r="B62" s="230"/>
      <c r="C62" s="172">
        <f>SUM(C61:C61)</f>
        <v>0</v>
      </c>
      <c r="F62" s="217"/>
    </row>
    <row r="63" spans="1:7" ht="16" thickBot="1" x14ac:dyDescent="0.4">
      <c r="A63" s="34"/>
      <c r="B63" s="221"/>
      <c r="C63" s="222"/>
      <c r="D63" s="222"/>
      <c r="F63" s="217"/>
    </row>
    <row r="64" spans="1:7" ht="16" thickBot="1" x14ac:dyDescent="0.4">
      <c r="A64" s="36" t="s">
        <v>233</v>
      </c>
      <c r="B64" s="231"/>
      <c r="C64" s="108" t="s">
        <v>369</v>
      </c>
      <c r="F64" s="217"/>
    </row>
    <row r="65" spans="1:6" ht="29.5" thickBot="1" x14ac:dyDescent="0.4">
      <c r="A65" s="37"/>
      <c r="B65" s="224" t="s">
        <v>143</v>
      </c>
      <c r="C65" s="224" t="s">
        <v>40</v>
      </c>
      <c r="F65" s="219" t="s">
        <v>292</v>
      </c>
    </row>
    <row r="66" spans="1:6" ht="16" thickBot="1" x14ac:dyDescent="0.4">
      <c r="A66" s="77" t="s">
        <v>203</v>
      </c>
      <c r="B66" s="163"/>
      <c r="C66" s="78">
        <f>+IF(C64="KLP",B66*B15,0)</f>
        <v>0</v>
      </c>
      <c r="F66" s="217"/>
    </row>
    <row r="67" spans="1:6" ht="16" thickBot="1" x14ac:dyDescent="0.4">
      <c r="A67" s="8" t="s">
        <v>150</v>
      </c>
      <c r="B67" s="163"/>
      <c r="C67" s="78">
        <f>+IF(C64="KLP",B67*B15,0)</f>
        <v>0</v>
      </c>
      <c r="F67" s="217"/>
    </row>
    <row r="68" spans="1:6" ht="16" thickBot="1" x14ac:dyDescent="0.4">
      <c r="A68" s="170" t="s">
        <v>39</v>
      </c>
      <c r="B68" s="173">
        <f>+B66-B67</f>
        <v>0</v>
      </c>
      <c r="C68" s="172">
        <f>C66-C67</f>
        <v>0</v>
      </c>
      <c r="F68" s="217"/>
    </row>
    <row r="69" spans="1:6" x14ac:dyDescent="0.35">
      <c r="A69" s="21" t="s">
        <v>282</v>
      </c>
      <c r="B69" s="222"/>
      <c r="C69" s="222"/>
    </row>
    <row r="71" spans="1:6" ht="15.5" x14ac:dyDescent="0.35">
      <c r="A71" s="13"/>
      <c r="B71" s="229"/>
    </row>
    <row r="79" spans="1:6" hidden="1" x14ac:dyDescent="0.35">
      <c r="C79" s="101" t="s">
        <v>369</v>
      </c>
    </row>
    <row r="80" spans="1:6" hidden="1" x14ac:dyDescent="0.35">
      <c r="C80" s="101" t="s">
        <v>366</v>
      </c>
    </row>
    <row r="81" spans="3:3" hidden="1" x14ac:dyDescent="0.35">
      <c r="C81" s="101" t="s">
        <v>367</v>
      </c>
    </row>
  </sheetData>
  <sheetProtection algorithmName="SHA-512" hashValue="UsEJADIP4bdMib1ez3y8OX28u/lY+tQPfi+Buh3V4mOidsq39OuKpfL44/M2oViV7wjnybLF6zres80dByTEPw==" saltValue="ssBEoHUvb87ZGkR6Y2xf/g==" spinCount="100000" sheet="1" objects="1" scenarios="1"/>
  <dataValidations count="1">
    <dataValidation type="list" allowBlank="1" showInputMessage="1" showErrorMessage="1" sqref="C64" xr:uid="{CAC97D62-79AD-4D45-9821-8AB9EAEAC991}">
      <formula1>$C$79:$C$81</formula1>
    </dataValidation>
  </dataValidation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1048576"/>
  <sheetViews>
    <sheetView showGridLines="0" zoomScaleNormal="90" workbookViewId="0">
      <pane xSplit="1" ySplit="5" topLeftCell="B6" activePane="bottomRight" state="frozen"/>
      <selection pane="topRight" activeCell="B1" sqref="B1"/>
      <selection pane="bottomLeft" activeCell="A6" sqref="A6"/>
      <selection pane="bottomRight" activeCell="B4" sqref="B4:B5"/>
    </sheetView>
  </sheetViews>
  <sheetFormatPr baseColWidth="10" defaultColWidth="11.453125" defaultRowHeight="14.5" x14ac:dyDescent="0.35"/>
  <cols>
    <col min="1" max="1" width="5.1796875" style="101" customWidth="1"/>
    <col min="2" max="2" width="52.7265625" style="101" customWidth="1"/>
    <col min="3" max="3" width="11.7265625" style="101" customWidth="1"/>
    <col min="4" max="4" width="28.453125" style="188" customWidth="1"/>
    <col min="5" max="5" width="36" style="101" customWidth="1"/>
    <col min="6" max="6" width="46.54296875" style="101" customWidth="1"/>
    <col min="7" max="7" width="58" style="101" customWidth="1"/>
    <col min="8" max="16384" width="11.453125" style="101"/>
  </cols>
  <sheetData>
    <row r="1" spans="1:7" ht="21" x14ac:dyDescent="0.35">
      <c r="A1" s="100" t="s">
        <v>129</v>
      </c>
      <c r="F1" s="189" t="s">
        <v>360</v>
      </c>
      <c r="G1" s="190"/>
    </row>
    <row r="2" spans="1:7" ht="21" x14ac:dyDescent="0.35">
      <c r="A2" s="125" t="s">
        <v>312</v>
      </c>
      <c r="B2" s="125" t="s">
        <v>313</v>
      </c>
      <c r="C2" s="125" t="s">
        <v>314</v>
      </c>
      <c r="D2" s="125" t="s">
        <v>315</v>
      </c>
      <c r="E2" s="125" t="s">
        <v>316</v>
      </c>
      <c r="F2" s="125" t="s">
        <v>317</v>
      </c>
      <c r="G2" s="190"/>
    </row>
    <row r="3" spans="1:7" ht="29" x14ac:dyDescent="0.35">
      <c r="B3" s="243" t="s">
        <v>1</v>
      </c>
      <c r="C3" s="243"/>
      <c r="D3" s="243"/>
      <c r="E3" s="182" t="s">
        <v>7</v>
      </c>
      <c r="F3" s="191" t="s">
        <v>16</v>
      </c>
      <c r="G3" s="192" t="s">
        <v>247</v>
      </c>
    </row>
    <row r="4" spans="1:7" ht="29" x14ac:dyDescent="0.35">
      <c r="B4" s="244" t="s">
        <v>2</v>
      </c>
      <c r="C4" s="244" t="s">
        <v>31</v>
      </c>
      <c r="D4" s="244" t="s">
        <v>6</v>
      </c>
      <c r="E4" s="183" t="s">
        <v>15</v>
      </c>
      <c r="F4" s="242" t="s">
        <v>250</v>
      </c>
      <c r="G4" s="193"/>
    </row>
    <row r="5" spans="1:7" s="154" customFormat="1" ht="39" customHeight="1" x14ac:dyDescent="0.35">
      <c r="B5" s="244"/>
      <c r="C5" s="244"/>
      <c r="D5" s="244"/>
      <c r="E5" s="128"/>
      <c r="F5" s="242"/>
      <c r="G5" s="193"/>
    </row>
    <row r="6" spans="1:7" ht="15.5" x14ac:dyDescent="0.35">
      <c r="A6" s="102" t="s">
        <v>67</v>
      </c>
      <c r="B6" s="155" t="s">
        <v>97</v>
      </c>
      <c r="C6" s="194"/>
      <c r="D6" s="187"/>
      <c r="E6" s="184"/>
      <c r="F6" s="195"/>
      <c r="G6" s="196"/>
    </row>
    <row r="7" spans="1:7" ht="159" customHeight="1" x14ac:dyDescent="0.35">
      <c r="A7" s="103" t="s">
        <v>334</v>
      </c>
      <c r="B7" s="1" t="s">
        <v>55</v>
      </c>
      <c r="C7" s="1" t="s">
        <v>8</v>
      </c>
      <c r="D7" s="197" t="s">
        <v>224</v>
      </c>
      <c r="E7" s="185" t="s">
        <v>384</v>
      </c>
      <c r="F7" s="198"/>
      <c r="G7" s="193"/>
    </row>
    <row r="8" spans="1:7" ht="15.5" x14ac:dyDescent="0.35">
      <c r="A8" s="104" t="s">
        <v>335</v>
      </c>
      <c r="B8" s="1" t="s">
        <v>0</v>
      </c>
      <c r="C8" s="1" t="s">
        <v>8</v>
      </c>
      <c r="D8" s="197" t="s">
        <v>224</v>
      </c>
      <c r="E8" s="185" t="s">
        <v>225</v>
      </c>
      <c r="F8" s="198"/>
      <c r="G8" s="193"/>
    </row>
    <row r="9" spans="1:7" ht="201.75" customHeight="1" x14ac:dyDescent="0.35">
      <c r="A9" s="103" t="s">
        <v>344</v>
      </c>
      <c r="B9" s="1" t="s">
        <v>179</v>
      </c>
      <c r="C9" s="1" t="s">
        <v>8</v>
      </c>
      <c r="D9" s="197" t="s">
        <v>224</v>
      </c>
      <c r="E9" s="185" t="s">
        <v>385</v>
      </c>
      <c r="F9" s="198"/>
      <c r="G9" s="193"/>
    </row>
    <row r="10" spans="1:7" ht="15.5" x14ac:dyDescent="0.35">
      <c r="A10" s="105" t="s">
        <v>30</v>
      </c>
      <c r="B10" s="156" t="s">
        <v>98</v>
      </c>
      <c r="C10" s="199"/>
      <c r="D10" s="200"/>
      <c r="E10" s="186"/>
      <c r="F10" s="201"/>
      <c r="G10" s="202"/>
    </row>
    <row r="11" spans="1:7" ht="87" x14ac:dyDescent="0.35">
      <c r="A11" s="103" t="s">
        <v>345</v>
      </c>
      <c r="B11" s="1" t="s">
        <v>326</v>
      </c>
      <c r="C11" s="1" t="s">
        <v>8</v>
      </c>
      <c r="D11" s="197" t="s">
        <v>221</v>
      </c>
      <c r="E11" s="185"/>
      <c r="F11" s="201"/>
      <c r="G11" s="202" t="s">
        <v>386</v>
      </c>
    </row>
    <row r="12" spans="1:7" ht="52.5" customHeight="1" x14ac:dyDescent="0.35">
      <c r="A12" s="103" t="s">
        <v>346</v>
      </c>
      <c r="B12" s="1" t="s">
        <v>327</v>
      </c>
      <c r="C12" s="1" t="s">
        <v>8</v>
      </c>
      <c r="D12" s="197" t="s">
        <v>221</v>
      </c>
      <c r="E12" s="185" t="s">
        <v>306</v>
      </c>
      <c r="F12" s="201"/>
      <c r="G12" s="202" t="s">
        <v>387</v>
      </c>
    </row>
    <row r="13" spans="1:7" ht="63" customHeight="1" x14ac:dyDescent="0.35">
      <c r="A13" s="103" t="s">
        <v>347</v>
      </c>
      <c r="B13" s="1" t="s">
        <v>426</v>
      </c>
      <c r="C13" s="1" t="s">
        <v>8</v>
      </c>
      <c r="D13" s="197" t="s">
        <v>221</v>
      </c>
      <c r="E13" s="185" t="s">
        <v>304</v>
      </c>
      <c r="F13" s="201"/>
      <c r="G13" s="202" t="s">
        <v>387</v>
      </c>
    </row>
    <row r="14" spans="1:7" ht="52.5" customHeight="1" x14ac:dyDescent="0.35">
      <c r="A14" s="103" t="s">
        <v>348</v>
      </c>
      <c r="B14" s="1" t="s">
        <v>41</v>
      </c>
      <c r="C14" s="1" t="s">
        <v>8</v>
      </c>
      <c r="D14" s="197" t="s">
        <v>221</v>
      </c>
      <c r="E14" s="185" t="s">
        <v>305</v>
      </c>
      <c r="F14" s="201"/>
      <c r="G14" s="202" t="s">
        <v>387</v>
      </c>
    </row>
    <row r="15" spans="1:7" ht="52.5" customHeight="1" x14ac:dyDescent="0.35">
      <c r="A15" s="103" t="s">
        <v>349</v>
      </c>
      <c r="B15" s="1" t="s">
        <v>421</v>
      </c>
      <c r="C15" s="1" t="s">
        <v>8</v>
      </c>
      <c r="D15" s="197" t="s">
        <v>221</v>
      </c>
      <c r="E15" s="185" t="s">
        <v>303</v>
      </c>
      <c r="F15" s="198"/>
      <c r="G15" s="202" t="s">
        <v>387</v>
      </c>
    </row>
    <row r="16" spans="1:7" ht="62" x14ac:dyDescent="0.35">
      <c r="A16" s="103" t="s">
        <v>350</v>
      </c>
      <c r="B16" s="1" t="s">
        <v>390</v>
      </c>
      <c r="C16" s="1" t="s">
        <v>8</v>
      </c>
      <c r="D16" s="197" t="s">
        <v>221</v>
      </c>
      <c r="E16" s="185" t="s">
        <v>302</v>
      </c>
      <c r="F16" s="198"/>
      <c r="G16" s="202" t="s">
        <v>387</v>
      </c>
    </row>
    <row r="17" spans="1:7" ht="87" x14ac:dyDescent="0.35">
      <c r="A17" s="103" t="s">
        <v>351</v>
      </c>
      <c r="B17" s="1" t="s">
        <v>328</v>
      </c>
      <c r="C17" s="1" t="s">
        <v>8</v>
      </c>
      <c r="D17" s="197" t="s">
        <v>221</v>
      </c>
      <c r="E17" s="185"/>
      <c r="F17" s="198"/>
      <c r="G17" s="202" t="s">
        <v>389</v>
      </c>
    </row>
    <row r="18" spans="1:7" ht="29" x14ac:dyDescent="0.35">
      <c r="A18" s="103" t="s">
        <v>352</v>
      </c>
      <c r="B18" s="1" t="s">
        <v>311</v>
      </c>
      <c r="C18" s="1"/>
      <c r="D18" s="197" t="s">
        <v>144</v>
      </c>
      <c r="E18" s="185" t="s">
        <v>299</v>
      </c>
      <c r="F18" s="198"/>
      <c r="G18" s="202"/>
    </row>
    <row r="19" spans="1:7" ht="58" x14ac:dyDescent="0.35">
      <c r="A19" s="105" t="s">
        <v>30</v>
      </c>
      <c r="B19" s="156" t="s">
        <v>99</v>
      </c>
      <c r="C19" s="199"/>
      <c r="D19" s="200"/>
      <c r="E19" s="186"/>
      <c r="F19" s="201"/>
      <c r="G19" s="202" t="s">
        <v>430</v>
      </c>
    </row>
    <row r="20" spans="1:7" ht="31" x14ac:dyDescent="0.35">
      <c r="A20" s="103" t="s">
        <v>353</v>
      </c>
      <c r="B20" s="1" t="s">
        <v>393</v>
      </c>
      <c r="C20" s="1" t="s">
        <v>59</v>
      </c>
      <c r="D20" s="197" t="s">
        <v>222</v>
      </c>
      <c r="E20" s="185" t="s">
        <v>391</v>
      </c>
      <c r="F20" s="198"/>
      <c r="G20" s="193"/>
    </row>
    <row r="21" spans="1:7" ht="15.5" x14ac:dyDescent="0.35">
      <c r="A21" s="104" t="s">
        <v>354</v>
      </c>
      <c r="B21" s="1" t="s">
        <v>392</v>
      </c>
      <c r="C21" s="1" t="s">
        <v>59</v>
      </c>
      <c r="D21" s="197" t="s">
        <v>222</v>
      </c>
      <c r="E21" s="185" t="s">
        <v>391</v>
      </c>
      <c r="F21" s="198"/>
      <c r="G21" s="193"/>
    </row>
    <row r="22" spans="1:7" ht="29" x14ac:dyDescent="0.35">
      <c r="A22" s="103" t="s">
        <v>355</v>
      </c>
      <c r="B22" s="1" t="s">
        <v>394</v>
      </c>
      <c r="C22" s="1" t="s">
        <v>59</v>
      </c>
      <c r="D22" s="197" t="s">
        <v>222</v>
      </c>
      <c r="E22" s="185"/>
      <c r="F22" s="198"/>
      <c r="G22" s="29" t="s">
        <v>295</v>
      </c>
    </row>
    <row r="23" spans="1:7" ht="31" x14ac:dyDescent="0.35">
      <c r="A23" s="103" t="s">
        <v>356</v>
      </c>
      <c r="B23" s="1" t="s">
        <v>395</v>
      </c>
      <c r="C23" s="1" t="s">
        <v>59</v>
      </c>
      <c r="D23" s="197" t="s">
        <v>222</v>
      </c>
      <c r="E23" s="185"/>
      <c r="F23" s="198"/>
      <c r="G23" s="29" t="s">
        <v>226</v>
      </c>
    </row>
    <row r="24" spans="1:7" ht="43.5" x14ac:dyDescent="0.35">
      <c r="A24" s="104" t="s">
        <v>357</v>
      </c>
      <c r="B24" s="1" t="s">
        <v>396</v>
      </c>
      <c r="C24" s="1" t="s">
        <v>59</v>
      </c>
      <c r="D24" s="197" t="s">
        <v>222</v>
      </c>
      <c r="E24" s="185"/>
      <c r="F24" s="198"/>
      <c r="G24" s="29" t="s">
        <v>398</v>
      </c>
    </row>
    <row r="25" spans="1:7" ht="43.5" x14ac:dyDescent="0.35">
      <c r="A25" s="103" t="s">
        <v>358</v>
      </c>
      <c r="B25" s="1" t="s">
        <v>397</v>
      </c>
      <c r="C25" s="1" t="s">
        <v>59</v>
      </c>
      <c r="D25" s="197" t="s">
        <v>222</v>
      </c>
      <c r="E25" s="185"/>
      <c r="F25" s="198"/>
      <c r="G25" s="29" t="s">
        <v>398</v>
      </c>
    </row>
    <row r="1048576" spans="5:5" x14ac:dyDescent="0.35">
      <c r="E1048576" s="185" t="s">
        <v>391</v>
      </c>
    </row>
  </sheetData>
  <mergeCells count="5">
    <mergeCell ref="F4:F5"/>
    <mergeCell ref="B3:D3"/>
    <mergeCell ref="B4:B5"/>
    <mergeCell ref="C4:C5"/>
    <mergeCell ref="D4:D5"/>
  </mergeCells>
  <pageMargins left="0.7" right="0.7" top="0.75" bottom="0.75" header="0.3" footer="0.3"/>
  <pageSetup paperSize="9"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86D78-AB07-4B1E-A2BB-C966AE7A7093}">
  <dimension ref="A1:H62"/>
  <sheetViews>
    <sheetView showGridLines="0" workbookViewId="0">
      <pane ySplit="2" topLeftCell="A3" activePane="bottomLeft" state="frozen"/>
      <selection pane="bottomLeft" activeCell="D44" sqref="D44"/>
    </sheetView>
  </sheetViews>
  <sheetFormatPr baseColWidth="10" defaultColWidth="11.453125" defaultRowHeight="14.5" x14ac:dyDescent="0.35"/>
  <cols>
    <col min="1" max="1" width="52" style="13" customWidth="1"/>
    <col min="2" max="5" width="12.81640625" style="13" customWidth="1"/>
    <col min="6" max="6" width="12.81640625" style="79" customWidth="1"/>
    <col min="7" max="7" width="42.1796875" style="79" customWidth="1"/>
    <col min="8" max="8" width="12.81640625" style="79" customWidth="1"/>
    <col min="9" max="13" width="12.81640625" style="13" customWidth="1"/>
    <col min="14" max="14" width="11" style="13" bestFit="1" customWidth="1"/>
    <col min="15" max="16384" width="11.453125" style="13"/>
  </cols>
  <sheetData>
    <row r="1" spans="1:7" ht="18.5" x14ac:dyDescent="0.45">
      <c r="A1" s="64" t="s">
        <v>122</v>
      </c>
      <c r="B1" s="81" t="s">
        <v>298</v>
      </c>
      <c r="C1" s="165"/>
      <c r="D1" s="165"/>
      <c r="G1" s="65"/>
    </row>
    <row r="2" spans="1:7" x14ac:dyDescent="0.35">
      <c r="B2" s="161" t="s">
        <v>405</v>
      </c>
      <c r="C2" s="158"/>
      <c r="D2" s="158"/>
      <c r="G2" s="65"/>
    </row>
    <row r="3" spans="1:7" ht="29.5" thickBot="1" x14ac:dyDescent="0.4">
      <c r="A3" s="36" t="s">
        <v>234</v>
      </c>
      <c r="G3" s="45" t="s">
        <v>247</v>
      </c>
    </row>
    <row r="4" spans="1:7" ht="47" thickBot="1" x14ac:dyDescent="0.4">
      <c r="A4" s="6"/>
      <c r="B4" s="7" t="s">
        <v>54</v>
      </c>
      <c r="G4" s="66"/>
    </row>
    <row r="5" spans="1:7" ht="16" thickBot="1" x14ac:dyDescent="0.4">
      <c r="A5" s="8" t="s">
        <v>21</v>
      </c>
      <c r="B5" s="41"/>
      <c r="G5" s="66"/>
    </row>
    <row r="6" spans="1:7" ht="16" thickBot="1" x14ac:dyDescent="0.4">
      <c r="A6" s="8" t="s">
        <v>23</v>
      </c>
      <c r="B6" s="41"/>
      <c r="G6" s="66"/>
    </row>
    <row r="7" spans="1:7" ht="16" thickBot="1" x14ac:dyDescent="0.4">
      <c r="A7" s="8" t="s">
        <v>24</v>
      </c>
      <c r="B7" s="41"/>
      <c r="G7" s="66"/>
    </row>
    <row r="8" spans="1:7" ht="16" thickBot="1" x14ac:dyDescent="0.4">
      <c r="A8" s="8" t="s">
        <v>25</v>
      </c>
      <c r="B8" s="41"/>
      <c r="G8" s="66"/>
    </row>
    <row r="9" spans="1:7" ht="47" thickBot="1" x14ac:dyDescent="0.4">
      <c r="A9" s="8" t="s">
        <v>120</v>
      </c>
      <c r="B9" s="41"/>
      <c r="G9" s="66"/>
    </row>
    <row r="10" spans="1:7" ht="15.5" x14ac:dyDescent="0.35">
      <c r="A10" s="22" t="s">
        <v>235</v>
      </c>
      <c r="B10" s="82"/>
      <c r="G10" s="66"/>
    </row>
    <row r="11" spans="1:7" ht="15.5" x14ac:dyDescent="0.35">
      <c r="A11" s="22"/>
      <c r="B11" s="82"/>
      <c r="G11" s="66"/>
    </row>
    <row r="12" spans="1:7" ht="16" thickBot="1" x14ac:dyDescent="0.4">
      <c r="A12" s="36" t="s">
        <v>169</v>
      </c>
      <c r="C12" s="75"/>
      <c r="G12" s="66"/>
    </row>
    <row r="13" spans="1:7" ht="16" thickBot="1" x14ac:dyDescent="0.4">
      <c r="A13" s="30"/>
      <c r="B13" s="71">
        <v>2022</v>
      </c>
      <c r="C13" s="71">
        <v>2021</v>
      </c>
      <c r="D13" s="71">
        <v>2020</v>
      </c>
      <c r="E13" s="71">
        <v>2019</v>
      </c>
      <c r="F13" s="119">
        <v>2018</v>
      </c>
      <c r="G13" s="66"/>
    </row>
    <row r="14" spans="1:7" ht="31.5" thickBot="1" x14ac:dyDescent="0.4">
      <c r="A14" s="31" t="s">
        <v>155</v>
      </c>
      <c r="B14" s="83"/>
      <c r="C14" s="83"/>
      <c r="D14" s="83"/>
      <c r="E14" s="83"/>
      <c r="F14" s="84"/>
      <c r="G14" s="66"/>
    </row>
    <row r="15" spans="1:7" ht="15.5" x14ac:dyDescent="0.35">
      <c r="A15" s="22"/>
      <c r="B15" s="82"/>
      <c r="G15" s="66"/>
    </row>
    <row r="16" spans="1:7" x14ac:dyDescent="0.35">
      <c r="G16" s="66"/>
    </row>
    <row r="17" spans="1:8" ht="16" thickBot="1" x14ac:dyDescent="0.4">
      <c r="A17" s="23" t="s">
        <v>422</v>
      </c>
      <c r="G17" s="66"/>
    </row>
    <row r="18" spans="1:8" ht="16" thickBot="1" x14ac:dyDescent="0.4">
      <c r="A18" s="9"/>
      <c r="B18" s="10" t="s">
        <v>143</v>
      </c>
      <c r="G18" s="66"/>
    </row>
    <row r="19" spans="1:8" ht="31.5" thickBot="1" x14ac:dyDescent="0.4">
      <c r="A19" s="85" t="s">
        <v>196</v>
      </c>
      <c r="B19" s="162"/>
      <c r="G19" s="67" t="s">
        <v>170</v>
      </c>
    </row>
    <row r="20" spans="1:8" x14ac:dyDescent="0.35">
      <c r="A20" s="80"/>
      <c r="G20" s="66"/>
    </row>
    <row r="21" spans="1:8" ht="17.25" customHeight="1" thickBot="1" x14ac:dyDescent="0.4">
      <c r="A21" s="127" t="s">
        <v>308</v>
      </c>
      <c r="G21" s="66"/>
    </row>
    <row r="22" spans="1:8" ht="16" thickBot="1" x14ac:dyDescent="0.4">
      <c r="A22" s="9"/>
      <c r="B22" s="10" t="s">
        <v>143</v>
      </c>
      <c r="G22" s="66"/>
    </row>
    <row r="23" spans="1:8" ht="16" thickBot="1" x14ac:dyDescent="0.4">
      <c r="A23" s="85" t="s">
        <v>307</v>
      </c>
      <c r="B23" s="124"/>
      <c r="G23" s="66"/>
    </row>
    <row r="24" spans="1:8" s="20" customFormat="1" x14ac:dyDescent="0.35">
      <c r="F24" s="86"/>
      <c r="G24" s="87"/>
      <c r="H24" s="86"/>
    </row>
    <row r="25" spans="1:8" ht="16" thickBot="1" x14ac:dyDescent="0.4">
      <c r="A25" s="23" t="s">
        <v>296</v>
      </c>
      <c r="G25" s="66"/>
    </row>
    <row r="26" spans="1:8" ht="47" thickBot="1" x14ac:dyDescent="0.4">
      <c r="A26" s="175"/>
      <c r="B26" s="176" t="s">
        <v>135</v>
      </c>
      <c r="C26" s="176" t="s">
        <v>28</v>
      </c>
      <c r="G26" s="66"/>
    </row>
    <row r="27" spans="1:8" ht="16" thickBot="1" x14ac:dyDescent="0.4">
      <c r="A27" s="8" t="s">
        <v>41</v>
      </c>
      <c r="B27" s="124"/>
      <c r="C27" s="88">
        <f>+'Tabeller til kvalitet'!B27*('Tabeller til prisskjema'!$B$11+'Tabeller til prisskjema'!$B$12+'Tabeller til prisskjema'!$B$13)</f>
        <v>0</v>
      </c>
      <c r="G27" s="66"/>
    </row>
    <row r="28" spans="1:8" ht="15.5" x14ac:dyDescent="0.35">
      <c r="A28" s="22" t="s">
        <v>261</v>
      </c>
      <c r="B28" s="82"/>
      <c r="C28" s="82"/>
      <c r="G28" s="66"/>
    </row>
    <row r="29" spans="1:8" x14ac:dyDescent="0.35">
      <c r="G29" s="66"/>
    </row>
    <row r="30" spans="1:8" ht="16" thickBot="1" x14ac:dyDescent="0.4">
      <c r="A30" s="36" t="s">
        <v>402</v>
      </c>
      <c r="G30" s="66"/>
    </row>
    <row r="31" spans="1:8" ht="31.5" thickBot="1" x14ac:dyDescent="0.4">
      <c r="A31" s="175"/>
      <c r="B31" s="176" t="s">
        <v>42</v>
      </c>
      <c r="C31" s="176" t="s">
        <v>265</v>
      </c>
      <c r="D31" s="176" t="s">
        <v>252</v>
      </c>
      <c r="E31" s="176" t="s">
        <v>255</v>
      </c>
      <c r="G31" s="66"/>
    </row>
    <row r="32" spans="1:8" ht="16" thickBot="1" x14ac:dyDescent="0.4">
      <c r="A32" s="175" t="s">
        <v>256</v>
      </c>
      <c r="B32" s="39"/>
      <c r="C32" s="39"/>
      <c r="D32" s="39"/>
      <c r="E32" s="39"/>
      <c r="G32" s="66"/>
    </row>
    <row r="33" spans="1:7" ht="16" thickBot="1" x14ac:dyDescent="0.4">
      <c r="A33" s="8" t="s">
        <v>34</v>
      </c>
      <c r="B33" s="39"/>
      <c r="C33" s="39"/>
      <c r="D33" s="39"/>
      <c r="E33" s="39"/>
      <c r="G33" s="66"/>
    </row>
    <row r="34" spans="1:7" ht="16" thickBot="1" x14ac:dyDescent="0.4">
      <c r="A34" s="8" t="s">
        <v>35</v>
      </c>
      <c r="B34" s="39"/>
      <c r="C34" s="39"/>
      <c r="D34" s="39"/>
      <c r="E34" s="39"/>
      <c r="G34" s="66"/>
    </row>
    <row r="35" spans="1:7" ht="16" thickBot="1" x14ac:dyDescent="0.4">
      <c r="A35" s="8" t="s">
        <v>36</v>
      </c>
      <c r="B35" s="39"/>
      <c r="C35" s="39"/>
      <c r="D35" s="39"/>
      <c r="E35" s="39"/>
      <c r="G35" s="66"/>
    </row>
    <row r="36" spans="1:7" ht="16" thickBot="1" x14ac:dyDescent="0.4">
      <c r="A36" s="8" t="s">
        <v>37</v>
      </c>
      <c r="B36" s="39"/>
      <c r="C36" s="39"/>
      <c r="D36" s="39"/>
      <c r="E36" s="39"/>
      <c r="G36" s="66"/>
    </row>
    <row r="37" spans="1:7" ht="16" thickBot="1" x14ac:dyDescent="0.4">
      <c r="A37" s="8" t="s">
        <v>115</v>
      </c>
      <c r="B37" s="39"/>
      <c r="C37" s="39"/>
      <c r="D37" s="39"/>
      <c r="E37" s="39"/>
      <c r="G37" s="66"/>
    </row>
    <row r="38" spans="1:7" ht="16" thickBot="1" x14ac:dyDescent="0.4">
      <c r="A38" s="170" t="s">
        <v>38</v>
      </c>
      <c r="B38" s="177">
        <f>SUM(B33:B37)</f>
        <v>0</v>
      </c>
      <c r="C38" s="177">
        <f>SUM(C33:C37)</f>
        <v>0</v>
      </c>
      <c r="D38" s="177">
        <f>SUM(D33:D37)</f>
        <v>0</v>
      </c>
      <c r="E38" s="177">
        <f>SUM(E33:E37)</f>
        <v>0</v>
      </c>
      <c r="G38" s="66"/>
    </row>
    <row r="39" spans="1:7" ht="15.5" x14ac:dyDescent="0.35">
      <c r="A39" s="111" t="s">
        <v>428</v>
      </c>
      <c r="B39" s="234"/>
      <c r="C39" s="234"/>
      <c r="D39" s="234"/>
      <c r="E39" s="234"/>
      <c r="G39" s="66"/>
    </row>
    <row r="40" spans="1:7" x14ac:dyDescent="0.35">
      <c r="A40" s="80"/>
      <c r="G40" s="66"/>
    </row>
    <row r="41" spans="1:7" ht="19.5" customHeight="1" thickBot="1" x14ac:dyDescent="0.4">
      <c r="A41" s="127" t="s">
        <v>388</v>
      </c>
      <c r="B41" s="127"/>
      <c r="C41" s="127"/>
      <c r="G41" s="66"/>
    </row>
    <row r="42" spans="1:7" ht="31.5" thickBot="1" x14ac:dyDescent="0.4">
      <c r="A42" s="175"/>
      <c r="B42" s="176" t="s">
        <v>42</v>
      </c>
      <c r="C42" s="176" t="s">
        <v>265</v>
      </c>
      <c r="D42" s="176" t="s">
        <v>252</v>
      </c>
      <c r="E42" s="176" t="s">
        <v>255</v>
      </c>
      <c r="G42" s="66"/>
    </row>
    <row r="43" spans="1:7" ht="16" thickBot="1" x14ac:dyDescent="0.4">
      <c r="A43" s="8" t="s">
        <v>300</v>
      </c>
      <c r="B43" s="39"/>
      <c r="C43" s="39"/>
      <c r="D43" s="39"/>
      <c r="E43" s="39"/>
      <c r="G43" s="66"/>
    </row>
    <row r="44" spans="1:7" ht="16" thickBot="1" x14ac:dyDescent="0.4">
      <c r="A44" s="8" t="s">
        <v>301</v>
      </c>
      <c r="B44" s="235"/>
      <c r="C44" s="235"/>
      <c r="D44" s="235"/>
      <c r="E44" s="235"/>
      <c r="G44" s="66"/>
    </row>
    <row r="45" spans="1:7" ht="15.5" x14ac:dyDescent="0.35">
      <c r="A45" s="22" t="s">
        <v>399</v>
      </c>
      <c r="B45" s="82"/>
      <c r="C45" s="82"/>
      <c r="G45" s="66"/>
    </row>
    <row r="46" spans="1:7" x14ac:dyDescent="0.35">
      <c r="G46" s="66"/>
    </row>
    <row r="47" spans="1:7" ht="16" thickBot="1" x14ac:dyDescent="0.4">
      <c r="A47" s="36" t="s">
        <v>329</v>
      </c>
      <c r="G47" s="66"/>
    </row>
    <row r="48" spans="1:7" ht="16" thickBot="1" x14ac:dyDescent="0.4">
      <c r="A48" s="175"/>
      <c r="B48" s="176" t="s">
        <v>43</v>
      </c>
      <c r="C48" s="176" t="s">
        <v>266</v>
      </c>
      <c r="D48" s="176" t="s">
        <v>267</v>
      </c>
      <c r="E48" s="176" t="s">
        <v>254</v>
      </c>
      <c r="G48" s="66"/>
    </row>
    <row r="49" spans="1:7" ht="16" thickBot="1" x14ac:dyDescent="0.4">
      <c r="A49" s="174" t="s">
        <v>119</v>
      </c>
      <c r="B49" s="171"/>
      <c r="C49" s="171"/>
      <c r="D49" s="171"/>
      <c r="E49" s="171"/>
      <c r="G49" s="66"/>
    </row>
    <row r="50" spans="1:7" ht="16" thickBot="1" x14ac:dyDescent="0.4">
      <c r="A50" s="8" t="s">
        <v>190</v>
      </c>
      <c r="B50" s="39"/>
      <c r="C50" s="39"/>
      <c r="D50" s="39"/>
      <c r="E50" s="39"/>
      <c r="G50" s="66"/>
    </row>
    <row r="51" spans="1:7" ht="16" thickBot="1" x14ac:dyDescent="0.4">
      <c r="A51" s="8" t="s">
        <v>117</v>
      </c>
      <c r="B51" s="89"/>
      <c r="C51" s="89"/>
      <c r="D51" s="89"/>
      <c r="E51" s="89"/>
      <c r="G51" s="66"/>
    </row>
    <row r="52" spans="1:7" ht="16" thickBot="1" x14ac:dyDescent="0.4">
      <c r="A52" s="174" t="s">
        <v>44</v>
      </c>
      <c r="B52" s="171"/>
      <c r="C52" s="171"/>
      <c r="D52" s="171"/>
      <c r="E52" s="171"/>
      <c r="G52" s="66"/>
    </row>
    <row r="53" spans="1:7" ht="16" thickBot="1" x14ac:dyDescent="0.4">
      <c r="A53" s="8" t="s">
        <v>190</v>
      </c>
      <c r="B53" s="39"/>
      <c r="C53" s="39"/>
      <c r="D53" s="39"/>
      <c r="E53" s="39"/>
      <c r="G53" s="66"/>
    </row>
    <row r="54" spans="1:7" ht="16" thickBot="1" x14ac:dyDescent="0.4">
      <c r="A54" s="8" t="s">
        <v>117</v>
      </c>
      <c r="B54" s="89"/>
      <c r="C54" s="89"/>
      <c r="D54" s="89"/>
      <c r="E54" s="89"/>
      <c r="G54" s="66"/>
    </row>
    <row r="55" spans="1:7" ht="31.5" thickBot="1" x14ac:dyDescent="0.4">
      <c r="A55" s="8" t="s">
        <v>118</v>
      </c>
      <c r="B55" s="78">
        <f>+(B51+B54)*'Tabeller til prisskjema'!$B$27</f>
        <v>0</v>
      </c>
      <c r="C55" s="78">
        <f>+(C51+C54)*'Tabeller til prisskjema'!$B$27</f>
        <v>0</v>
      </c>
      <c r="D55" s="78">
        <f>+(D51+D54)*'Tabeller til prisskjema'!$B$27</f>
        <v>0</v>
      </c>
      <c r="E55" s="78">
        <f>+(E51+E54)*'Tabeller til prisskjema'!$B$27</f>
        <v>0</v>
      </c>
      <c r="G55" s="66"/>
    </row>
    <row r="56" spans="1:7" ht="16" thickBot="1" x14ac:dyDescent="0.4">
      <c r="A56" s="174" t="s">
        <v>116</v>
      </c>
      <c r="B56" s="172">
        <f>+B51+B54+B55</f>
        <v>0</v>
      </c>
      <c r="C56" s="172">
        <f t="shared" ref="C56:E56" si="0">+C51+C54+C55</f>
        <v>0</v>
      </c>
      <c r="D56" s="172">
        <f t="shared" si="0"/>
        <v>0</v>
      </c>
      <c r="E56" s="172">
        <f t="shared" si="0"/>
        <v>0</v>
      </c>
      <c r="G56" s="66"/>
    </row>
    <row r="57" spans="1:7" ht="15.5" x14ac:dyDescent="0.35">
      <c r="A57" s="34" t="s">
        <v>400</v>
      </c>
      <c r="B57" s="82"/>
      <c r="C57" s="82"/>
      <c r="G57" s="66"/>
    </row>
    <row r="58" spans="1:7" ht="15.5" x14ac:dyDescent="0.35">
      <c r="A58" s="157" t="s">
        <v>418</v>
      </c>
      <c r="B58" s="82"/>
      <c r="C58" s="82"/>
      <c r="G58" s="66"/>
    </row>
    <row r="59" spans="1:7" ht="15.5" x14ac:dyDescent="0.35">
      <c r="A59" s="157" t="s">
        <v>419</v>
      </c>
      <c r="B59" s="82"/>
      <c r="C59" s="82"/>
      <c r="G59" s="65"/>
    </row>
    <row r="60" spans="1:7" ht="15.5" x14ac:dyDescent="0.35">
      <c r="A60" s="34" t="s">
        <v>281</v>
      </c>
      <c r="B60" s="82"/>
      <c r="C60" s="82"/>
    </row>
    <row r="61" spans="1:7" ht="15.5" x14ac:dyDescent="0.35">
      <c r="A61" s="34" t="s">
        <v>189</v>
      </c>
    </row>
    <row r="62" spans="1:7" x14ac:dyDescent="0.35">
      <c r="A62" s="55" t="s">
        <v>420</v>
      </c>
    </row>
  </sheetData>
  <sheetProtection algorithmName="SHA-512" hashValue="dhQKQ01E2OkTvGqsOael4995rYVhG2WoCVnE5bULqRpf26DbCoJA+0Ib91eyuiRBD8N+/E7+tEPvG7jj3hFglA==" saltValue="Qhzkn265OkUJZ1XSyZ2XiA=="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3E3DF-FC21-4705-8A7A-4B9E75C68AE1}">
  <dimension ref="A1:N67"/>
  <sheetViews>
    <sheetView showGridLines="0" zoomScale="80" zoomScaleNormal="80" workbookViewId="0">
      <pane ySplit="2" topLeftCell="A3" activePane="bottomLeft" state="frozen"/>
      <selection pane="bottomLeft" activeCell="F17" sqref="F17"/>
    </sheetView>
  </sheetViews>
  <sheetFormatPr baseColWidth="10" defaultColWidth="11.453125" defaultRowHeight="14.5" x14ac:dyDescent="0.35"/>
  <cols>
    <col min="1" max="1" width="84.1796875" style="13" bestFit="1" customWidth="1"/>
    <col min="2" max="3" width="19.453125" style="13" customWidth="1"/>
    <col min="4" max="10" width="14.453125" style="13" customWidth="1"/>
    <col min="11" max="11" width="11.453125" style="13" customWidth="1"/>
    <col min="12" max="13" width="15.453125" style="13" customWidth="1"/>
    <col min="14" max="14" width="41.7265625" style="13" customWidth="1"/>
    <col min="15" max="16384" width="11.453125" style="13"/>
  </cols>
  <sheetData>
    <row r="1" spans="1:14" ht="18.5" x14ac:dyDescent="0.45">
      <c r="A1" s="64" t="s">
        <v>157</v>
      </c>
      <c r="B1" s="99" t="s">
        <v>298</v>
      </c>
      <c r="C1" s="165"/>
      <c r="N1" s="43"/>
    </row>
    <row r="2" spans="1:14" ht="29" x14ac:dyDescent="0.35">
      <c r="B2" s="161" t="s">
        <v>405</v>
      </c>
      <c r="C2" s="159"/>
      <c r="N2" s="109" t="s">
        <v>247</v>
      </c>
    </row>
    <row r="3" spans="1:14" ht="16" thickBot="1" x14ac:dyDescent="0.4">
      <c r="A3" s="36" t="s">
        <v>285</v>
      </c>
      <c r="N3" s="46"/>
    </row>
    <row r="4" spans="1:14" ht="31.5" thickBot="1" x14ac:dyDescent="0.4">
      <c r="A4" s="175"/>
      <c r="B4" s="176" t="s">
        <v>114</v>
      </c>
      <c r="C4" s="176" t="s">
        <v>40</v>
      </c>
      <c r="N4" s="46"/>
    </row>
    <row r="5" spans="1:14" ht="31.5" thickBot="1" x14ac:dyDescent="0.4">
      <c r="A5" s="8" t="s">
        <v>286</v>
      </c>
      <c r="B5" s="39"/>
      <c r="C5" s="88">
        <f>+B5*B22</f>
        <v>0</v>
      </c>
      <c r="N5" s="46"/>
    </row>
    <row r="6" spans="1:14" ht="31.5" thickBot="1" x14ac:dyDescent="0.4">
      <c r="A6" s="8" t="s">
        <v>287</v>
      </c>
      <c r="B6" s="39"/>
      <c r="C6" s="88">
        <f>+B6*B22</f>
        <v>0</v>
      </c>
      <c r="N6" s="46"/>
    </row>
    <row r="7" spans="1:14" ht="16" thickBot="1" x14ac:dyDescent="0.4">
      <c r="A7" s="8" t="s">
        <v>288</v>
      </c>
      <c r="B7" s="39"/>
      <c r="C7" s="88">
        <f>+B7*B22</f>
        <v>0</v>
      </c>
      <c r="N7" s="46"/>
    </row>
    <row r="8" spans="1:14" x14ac:dyDescent="0.35">
      <c r="A8" s="21" t="s">
        <v>284</v>
      </c>
      <c r="N8" s="46"/>
    </row>
    <row r="9" spans="1:14" x14ac:dyDescent="0.35">
      <c r="N9" s="46"/>
    </row>
    <row r="10" spans="1:14" ht="16" thickBot="1" x14ac:dyDescent="0.4">
      <c r="A10" s="36" t="s">
        <v>330</v>
      </c>
      <c r="N10" s="46"/>
    </row>
    <row r="11" spans="1:14" ht="16" thickBot="1" x14ac:dyDescent="0.4">
      <c r="A11" s="178"/>
      <c r="B11" s="179" t="s">
        <v>45</v>
      </c>
      <c r="N11" s="46"/>
    </row>
    <row r="12" spans="1:14" ht="16" thickBot="1" x14ac:dyDescent="0.4">
      <c r="A12" s="8" t="s">
        <v>46</v>
      </c>
      <c r="B12" s="89"/>
      <c r="N12" s="46"/>
    </row>
    <row r="13" spans="1:14" ht="16" thickBot="1" x14ac:dyDescent="0.4">
      <c r="A13" s="8" t="s">
        <v>47</v>
      </c>
      <c r="B13" s="89"/>
      <c r="N13" s="46"/>
    </row>
    <row r="14" spans="1:14" ht="16" thickBot="1" x14ac:dyDescent="0.4">
      <c r="A14" s="8" t="s">
        <v>48</v>
      </c>
      <c r="B14" s="89"/>
      <c r="N14" s="46"/>
    </row>
    <row r="15" spans="1:14" ht="16" thickBot="1" x14ac:dyDescent="0.4">
      <c r="A15" s="110" t="s">
        <v>49</v>
      </c>
      <c r="B15" s="89"/>
      <c r="N15" s="46"/>
    </row>
    <row r="16" spans="1:14" ht="16" thickBot="1" x14ac:dyDescent="0.4">
      <c r="A16" s="8" t="s">
        <v>262</v>
      </c>
      <c r="B16" s="89"/>
      <c r="N16" s="46" t="s">
        <v>263</v>
      </c>
    </row>
    <row r="17" spans="1:14" ht="16" thickBot="1" x14ac:dyDescent="0.4">
      <c r="A17" s="8" t="s">
        <v>264</v>
      </c>
      <c r="B17" s="89"/>
      <c r="N17" s="46"/>
    </row>
    <row r="18" spans="1:14" ht="16" thickBot="1" x14ac:dyDescent="0.4">
      <c r="A18" s="8" t="s">
        <v>50</v>
      </c>
      <c r="B18" s="89"/>
      <c r="N18" s="46"/>
    </row>
    <row r="19" spans="1:14" ht="16" thickBot="1" x14ac:dyDescent="0.4">
      <c r="A19" s="8" t="s">
        <v>51</v>
      </c>
      <c r="B19" s="89"/>
      <c r="N19" s="46"/>
    </row>
    <row r="20" spans="1:14" ht="16" thickBot="1" x14ac:dyDescent="0.4">
      <c r="A20" s="8" t="s">
        <v>52</v>
      </c>
      <c r="B20" s="89"/>
      <c r="N20" s="46"/>
    </row>
    <row r="21" spans="1:14" ht="16" thickBot="1" x14ac:dyDescent="0.4">
      <c r="A21" s="8" t="s">
        <v>53</v>
      </c>
      <c r="B21" s="89"/>
      <c r="N21" s="46"/>
    </row>
    <row r="22" spans="1:14" ht="16" thickBot="1" x14ac:dyDescent="0.4">
      <c r="A22" s="170" t="s">
        <v>29</v>
      </c>
      <c r="B22" s="172">
        <f>SUM(B11:B21)-B15</f>
        <v>0</v>
      </c>
      <c r="C22" s="13" t="str">
        <f>+IF(B22='Tabeller til prisskjema'!B11," ","Advarsel: Premiereserven matcher ikke premiereserven i Tabell 2")</f>
        <v xml:space="preserve"> </v>
      </c>
      <c r="N22" s="46"/>
    </row>
    <row r="23" spans="1:14" ht="15.5" x14ac:dyDescent="0.35">
      <c r="A23" s="22" t="s">
        <v>293</v>
      </c>
      <c r="N23" s="46"/>
    </row>
    <row r="24" spans="1:14" ht="15.5" x14ac:dyDescent="0.35">
      <c r="A24" s="22"/>
      <c r="N24" s="46"/>
    </row>
    <row r="25" spans="1:14" ht="16" thickBot="1" x14ac:dyDescent="0.4">
      <c r="A25" s="36" t="s">
        <v>407</v>
      </c>
      <c r="N25" s="46"/>
    </row>
    <row r="26" spans="1:14" ht="16" thickBot="1" x14ac:dyDescent="0.4">
      <c r="A26" s="175"/>
      <c r="B26" s="176" t="s">
        <v>40</v>
      </c>
      <c r="N26" s="46"/>
    </row>
    <row r="27" spans="1:14" ht="16" thickBot="1" x14ac:dyDescent="0.4">
      <c r="A27" s="8" t="s">
        <v>406</v>
      </c>
      <c r="B27" s="89"/>
      <c r="N27" s="46"/>
    </row>
    <row r="28" spans="1:14" ht="15.5" x14ac:dyDescent="0.35">
      <c r="A28" s="111"/>
      <c r="B28" s="69"/>
      <c r="C28" s="69"/>
      <c r="N28" s="46"/>
    </row>
    <row r="29" spans="1:14" ht="16" thickBot="1" x14ac:dyDescent="0.4">
      <c r="A29" s="70" t="s">
        <v>401</v>
      </c>
      <c r="B29" s="20"/>
      <c r="N29" s="46"/>
    </row>
    <row r="30" spans="1:14" ht="31.5" thickBot="1" x14ac:dyDescent="0.4">
      <c r="A30" s="30"/>
      <c r="B30" s="71" t="s">
        <v>57</v>
      </c>
      <c r="C30" s="71" t="s">
        <v>58</v>
      </c>
      <c r="D30" s="71" t="s">
        <v>28</v>
      </c>
      <c r="N30" s="46"/>
    </row>
    <row r="31" spans="1:14" ht="16" thickBot="1" x14ac:dyDescent="0.4">
      <c r="A31" s="31" t="s">
        <v>21</v>
      </c>
      <c r="B31" s="72"/>
      <c r="C31" s="73"/>
      <c r="D31" s="166">
        <f>+B31*'Tabeller til prisskjema'!$B$14</f>
        <v>0</v>
      </c>
      <c r="N31" s="46"/>
    </row>
    <row r="32" spans="1:14" ht="16" thickBot="1" x14ac:dyDescent="0.4">
      <c r="A32" s="31" t="s">
        <v>22</v>
      </c>
      <c r="B32" s="73"/>
      <c r="C32" s="72"/>
      <c r="D32" s="166">
        <f>+C32*('Tabeller til prisskjema'!B11+B27)</f>
        <v>0</v>
      </c>
      <c r="N32" s="46"/>
    </row>
    <row r="33" spans="1:14" ht="16" thickBot="1" x14ac:dyDescent="0.4">
      <c r="A33" s="31" t="s">
        <v>131</v>
      </c>
      <c r="B33" s="72"/>
      <c r="C33" s="73"/>
      <c r="D33" s="166">
        <f>+B33*'Tabeller til prisskjema'!$B$14</f>
        <v>0</v>
      </c>
      <c r="N33" s="46"/>
    </row>
    <row r="34" spans="1:14" ht="15.5" x14ac:dyDescent="0.35">
      <c r="A34" s="32" t="s">
        <v>279</v>
      </c>
      <c r="B34" s="75"/>
      <c r="N34" s="46"/>
    </row>
    <row r="35" spans="1:14" ht="15.5" x14ac:dyDescent="0.35">
      <c r="A35" s="32" t="s">
        <v>294</v>
      </c>
      <c r="N35" s="46"/>
    </row>
    <row r="36" spans="1:14" x14ac:dyDescent="0.35">
      <c r="N36" s="46"/>
    </row>
    <row r="37" spans="1:14" ht="16" thickBot="1" x14ac:dyDescent="0.4">
      <c r="A37" s="23" t="s">
        <v>403</v>
      </c>
      <c r="N37" s="46"/>
    </row>
    <row r="38" spans="1:14" x14ac:dyDescent="0.35">
      <c r="A38" s="245"/>
      <c r="B38" s="180">
        <v>2022</v>
      </c>
      <c r="C38" s="180">
        <v>2021</v>
      </c>
      <c r="D38" s="180">
        <v>2020</v>
      </c>
      <c r="E38" s="180">
        <v>2019</v>
      </c>
      <c r="F38" s="180">
        <v>2018</v>
      </c>
      <c r="G38" s="180">
        <v>2017</v>
      </c>
      <c r="H38" s="180">
        <v>2016</v>
      </c>
      <c r="I38" s="180">
        <v>2015</v>
      </c>
      <c r="J38" s="180">
        <v>2014</v>
      </c>
      <c r="K38" s="180">
        <v>2013</v>
      </c>
      <c r="L38" s="247" t="s">
        <v>171</v>
      </c>
      <c r="M38" s="249" t="s">
        <v>172</v>
      </c>
      <c r="N38" s="46"/>
    </row>
    <row r="39" spans="1:14" ht="30" customHeight="1" thickBot="1" x14ac:dyDescent="0.4">
      <c r="A39" s="246"/>
      <c r="B39" s="181"/>
      <c r="C39" s="181" t="s">
        <v>173</v>
      </c>
      <c r="D39" s="181" t="s">
        <v>173</v>
      </c>
      <c r="E39" s="181" t="s">
        <v>173</v>
      </c>
      <c r="F39" s="181" t="s">
        <v>173</v>
      </c>
      <c r="G39" s="181" t="s">
        <v>173</v>
      </c>
      <c r="H39" s="181" t="s">
        <v>173</v>
      </c>
      <c r="I39" s="181" t="s">
        <v>173</v>
      </c>
      <c r="J39" s="181" t="s">
        <v>173</v>
      </c>
      <c r="K39" s="181" t="s">
        <v>173</v>
      </c>
      <c r="L39" s="248"/>
      <c r="M39" s="250"/>
      <c r="N39" s="46"/>
    </row>
    <row r="40" spans="1:14" ht="15.5" x14ac:dyDescent="0.35">
      <c r="A40" s="112" t="s">
        <v>175</v>
      </c>
      <c r="B40" s="90" t="s">
        <v>173</v>
      </c>
      <c r="C40" s="90" t="s">
        <v>173</v>
      </c>
      <c r="D40" s="90" t="s">
        <v>173</v>
      </c>
      <c r="E40" s="90" t="s">
        <v>173</v>
      </c>
      <c r="F40" s="90" t="s">
        <v>173</v>
      </c>
      <c r="G40" s="90" t="s">
        <v>173</v>
      </c>
      <c r="H40" s="90" t="s">
        <v>173</v>
      </c>
      <c r="I40" s="90" t="s">
        <v>173</v>
      </c>
      <c r="J40" s="90" t="s">
        <v>173</v>
      </c>
      <c r="K40" s="90" t="s">
        <v>173</v>
      </c>
      <c r="L40" s="90" t="s">
        <v>173</v>
      </c>
      <c r="M40" s="91" t="s">
        <v>173</v>
      </c>
      <c r="N40" s="46"/>
    </row>
    <row r="41" spans="1:14" ht="15.5" x14ac:dyDescent="0.35">
      <c r="A41" s="167" t="s">
        <v>174</v>
      </c>
      <c r="B41" s="168"/>
      <c r="C41" s="168"/>
      <c r="D41" s="168"/>
      <c r="E41" s="168"/>
      <c r="F41" s="168"/>
      <c r="G41" s="168"/>
      <c r="H41" s="168"/>
      <c r="I41" s="168"/>
      <c r="J41" s="168"/>
      <c r="K41" s="168"/>
      <c r="L41" s="168"/>
      <c r="M41" s="169"/>
      <c r="N41" s="46"/>
    </row>
    <row r="42" spans="1:14" ht="15.5" x14ac:dyDescent="0.35">
      <c r="A42" s="167" t="s">
        <v>43</v>
      </c>
      <c r="B42" s="168"/>
      <c r="C42" s="168"/>
      <c r="D42" s="168"/>
      <c r="E42" s="168"/>
      <c r="F42" s="168"/>
      <c r="G42" s="168"/>
      <c r="H42" s="168"/>
      <c r="I42" s="168"/>
      <c r="J42" s="168"/>
      <c r="K42" s="168"/>
      <c r="L42" s="168"/>
      <c r="M42" s="169"/>
      <c r="N42" s="46"/>
    </row>
    <row r="43" spans="1:14" ht="15.5" x14ac:dyDescent="0.35">
      <c r="A43" s="167" t="s">
        <v>266</v>
      </c>
      <c r="B43" s="168"/>
      <c r="C43" s="168"/>
      <c r="D43" s="168"/>
      <c r="E43" s="168"/>
      <c r="F43" s="168"/>
      <c r="G43" s="168"/>
      <c r="H43" s="168"/>
      <c r="I43" s="168"/>
      <c r="J43" s="168"/>
      <c r="K43" s="168"/>
      <c r="L43" s="168"/>
      <c r="M43" s="169"/>
      <c r="N43" s="46"/>
    </row>
    <row r="44" spans="1:14" ht="15.5" x14ac:dyDescent="0.35">
      <c r="A44" s="167" t="s">
        <v>267</v>
      </c>
      <c r="B44" s="168"/>
      <c r="C44" s="168"/>
      <c r="D44" s="168"/>
      <c r="E44" s="168"/>
      <c r="F44" s="168"/>
      <c r="G44" s="168"/>
      <c r="H44" s="168"/>
      <c r="I44" s="168"/>
      <c r="J44" s="168"/>
      <c r="K44" s="168"/>
      <c r="L44" s="168"/>
      <c r="M44" s="169"/>
      <c r="N44" s="46"/>
    </row>
    <row r="45" spans="1:14" ht="16" thickBot="1" x14ac:dyDescent="0.4">
      <c r="A45" s="94" t="s">
        <v>254</v>
      </c>
      <c r="B45" s="92"/>
      <c r="C45" s="92"/>
      <c r="D45" s="92"/>
      <c r="E45" s="92"/>
      <c r="F45" s="92"/>
      <c r="G45" s="92"/>
      <c r="H45" s="92"/>
      <c r="I45" s="92"/>
      <c r="J45" s="92"/>
      <c r="K45" s="92"/>
      <c r="L45" s="92"/>
      <c r="M45" s="93"/>
      <c r="N45" s="46"/>
    </row>
    <row r="46" spans="1:14" ht="15.5" x14ac:dyDescent="0.35">
      <c r="A46" s="112" t="s">
        <v>176</v>
      </c>
      <c r="B46" s="90" t="s">
        <v>173</v>
      </c>
      <c r="C46" s="90" t="s">
        <v>173</v>
      </c>
      <c r="D46" s="90" t="s">
        <v>173</v>
      </c>
      <c r="E46" s="90" t="s">
        <v>173</v>
      </c>
      <c r="F46" s="90" t="s">
        <v>173</v>
      </c>
      <c r="G46" s="90" t="s">
        <v>173</v>
      </c>
      <c r="H46" s="90" t="s">
        <v>173</v>
      </c>
      <c r="I46" s="90" t="s">
        <v>173</v>
      </c>
      <c r="J46" s="90" t="s">
        <v>173</v>
      </c>
      <c r="K46" s="90" t="s">
        <v>173</v>
      </c>
      <c r="L46" s="113" t="s">
        <v>173</v>
      </c>
      <c r="M46" s="251" t="s">
        <v>173</v>
      </c>
      <c r="N46" s="46"/>
    </row>
    <row r="47" spans="1:14" ht="15.5" x14ac:dyDescent="0.35">
      <c r="A47" s="167" t="s">
        <v>174</v>
      </c>
      <c r="B47" s="168"/>
      <c r="C47" s="168"/>
      <c r="D47" s="168"/>
      <c r="E47" s="168"/>
      <c r="F47" s="168"/>
      <c r="G47" s="168"/>
      <c r="H47" s="168"/>
      <c r="I47" s="168"/>
      <c r="J47" s="168"/>
      <c r="K47" s="168"/>
      <c r="L47" s="114"/>
      <c r="M47" s="252"/>
      <c r="N47" s="46"/>
    </row>
    <row r="48" spans="1:14" ht="15.5" x14ac:dyDescent="0.35">
      <c r="A48" s="167" t="s">
        <v>43</v>
      </c>
      <c r="B48" s="168"/>
      <c r="C48" s="168"/>
      <c r="D48" s="168"/>
      <c r="E48" s="168"/>
      <c r="F48" s="168"/>
      <c r="G48" s="168"/>
      <c r="H48" s="168"/>
      <c r="I48" s="168"/>
      <c r="J48" s="168"/>
      <c r="K48" s="168"/>
      <c r="L48" s="114"/>
      <c r="M48" s="252"/>
      <c r="N48" s="46"/>
    </row>
    <row r="49" spans="1:14" ht="15.5" x14ac:dyDescent="0.35">
      <c r="A49" s="167" t="s">
        <v>266</v>
      </c>
      <c r="B49" s="168"/>
      <c r="C49" s="168"/>
      <c r="D49" s="168"/>
      <c r="E49" s="168"/>
      <c r="F49" s="168"/>
      <c r="G49" s="168"/>
      <c r="H49" s="168"/>
      <c r="I49" s="168"/>
      <c r="J49" s="168"/>
      <c r="K49" s="168"/>
      <c r="L49" s="114"/>
      <c r="M49" s="252"/>
      <c r="N49" s="46"/>
    </row>
    <row r="50" spans="1:14" ht="15.5" x14ac:dyDescent="0.35">
      <c r="A50" s="167" t="s">
        <v>267</v>
      </c>
      <c r="B50" s="168"/>
      <c r="C50" s="168"/>
      <c r="D50" s="168"/>
      <c r="E50" s="168"/>
      <c r="F50" s="168"/>
      <c r="G50" s="168"/>
      <c r="H50" s="168"/>
      <c r="I50" s="168"/>
      <c r="J50" s="168"/>
      <c r="K50" s="168"/>
      <c r="L50" s="114"/>
      <c r="M50" s="252"/>
      <c r="N50" s="46"/>
    </row>
    <row r="51" spans="1:14" ht="16" thickBot="1" x14ac:dyDescent="0.4">
      <c r="A51" s="94" t="s">
        <v>254</v>
      </c>
      <c r="B51" s="92"/>
      <c r="C51" s="92"/>
      <c r="D51" s="92"/>
      <c r="E51" s="92"/>
      <c r="F51" s="92"/>
      <c r="G51" s="92"/>
      <c r="H51" s="92"/>
      <c r="I51" s="92"/>
      <c r="J51" s="92"/>
      <c r="K51" s="92"/>
      <c r="L51" s="115"/>
      <c r="M51" s="253"/>
      <c r="N51" s="46"/>
    </row>
    <row r="52" spans="1:14" ht="15.5" x14ac:dyDescent="0.35">
      <c r="A52" s="116" t="s">
        <v>177</v>
      </c>
      <c r="B52" s="117"/>
      <c r="C52" s="117"/>
      <c r="D52" s="117"/>
      <c r="E52" s="117"/>
      <c r="F52" s="117"/>
      <c r="G52" s="117"/>
      <c r="H52" s="117"/>
      <c r="I52" s="117"/>
      <c r="J52" s="117"/>
      <c r="K52" s="117"/>
      <c r="L52" s="117"/>
      <c r="N52" s="46"/>
    </row>
    <row r="53" spans="1:14" x14ac:dyDescent="0.35">
      <c r="N53" s="46"/>
    </row>
    <row r="54" spans="1:14" ht="16" thickBot="1" x14ac:dyDescent="0.4">
      <c r="A54" s="36" t="s">
        <v>404</v>
      </c>
      <c r="N54" s="46"/>
    </row>
    <row r="55" spans="1:14" ht="16" thickBot="1" x14ac:dyDescent="0.4">
      <c r="A55" s="175"/>
      <c r="B55" s="176" t="s">
        <v>28</v>
      </c>
      <c r="N55" s="46"/>
    </row>
    <row r="56" spans="1:14" ht="16" thickBot="1" x14ac:dyDescent="0.4">
      <c r="A56" s="8" t="s">
        <v>140</v>
      </c>
      <c r="B56" s="89"/>
      <c r="N56" s="46"/>
    </row>
    <row r="57" spans="1:14" x14ac:dyDescent="0.35">
      <c r="A57" s="55" t="s">
        <v>141</v>
      </c>
      <c r="N57" s="46"/>
    </row>
    <row r="58" spans="1:14" x14ac:dyDescent="0.35">
      <c r="A58" s="55"/>
      <c r="N58" s="46"/>
    </row>
    <row r="59" spans="1:14" ht="16" thickBot="1" x14ac:dyDescent="0.4">
      <c r="A59" s="36" t="s">
        <v>331</v>
      </c>
      <c r="N59" s="46"/>
    </row>
    <row r="60" spans="1:14" ht="62.5" thickBot="1" x14ac:dyDescent="0.4">
      <c r="A60" s="175"/>
      <c r="B60" s="176" t="s">
        <v>124</v>
      </c>
      <c r="C60" s="176" t="s">
        <v>156</v>
      </c>
      <c r="D60" s="176" t="s">
        <v>161</v>
      </c>
      <c r="N60" s="49" t="s">
        <v>178</v>
      </c>
    </row>
    <row r="61" spans="1:14" ht="16" thickBot="1" x14ac:dyDescent="0.4">
      <c r="A61" s="160" t="s">
        <v>123</v>
      </c>
      <c r="B61" s="41"/>
      <c r="C61" s="41"/>
      <c r="D61" s="41"/>
      <c r="N61" s="46"/>
    </row>
    <row r="62" spans="1:14" ht="16" thickBot="1" x14ac:dyDescent="0.4">
      <c r="A62" s="160" t="s">
        <v>125</v>
      </c>
      <c r="B62" s="41"/>
      <c r="C62" s="41"/>
      <c r="D62" s="41"/>
      <c r="N62" s="46"/>
    </row>
    <row r="63" spans="1:14" ht="16" thickBot="1" x14ac:dyDescent="0.4">
      <c r="A63" s="160" t="s">
        <v>297</v>
      </c>
      <c r="B63" s="41"/>
      <c r="C63" s="41"/>
      <c r="D63" s="41"/>
      <c r="N63" s="46"/>
    </row>
    <row r="64" spans="1:14" ht="16" thickBot="1" x14ac:dyDescent="0.4">
      <c r="A64" s="160"/>
      <c r="B64" s="41"/>
      <c r="C64" s="41"/>
      <c r="D64" s="41"/>
      <c r="N64" s="46"/>
    </row>
    <row r="65" spans="1:14" ht="16" thickBot="1" x14ac:dyDescent="0.4">
      <c r="A65" s="160"/>
      <c r="B65" s="41"/>
      <c r="C65" s="41"/>
      <c r="D65" s="41"/>
      <c r="N65" s="46"/>
    </row>
    <row r="66" spans="1:14" ht="16" thickBot="1" x14ac:dyDescent="0.4">
      <c r="A66" s="160"/>
      <c r="B66" s="41"/>
      <c r="C66" s="41"/>
      <c r="D66" s="41"/>
      <c r="N66" s="46"/>
    </row>
    <row r="67" spans="1:14" ht="16" thickBot="1" x14ac:dyDescent="0.4">
      <c r="A67" s="160"/>
      <c r="B67" s="41"/>
      <c r="C67" s="41"/>
      <c r="D67" s="41"/>
      <c r="N67" s="46"/>
    </row>
  </sheetData>
  <sheetProtection algorithmName="SHA-512" hashValue="5Tl6/YCeKXd+VE4j+7AxABzh8CeviPnF1twc1qfMInQJ0OG85xF5Emyp6tCdO5vIMznt9UAWTTSTf1sUlD6X6Q==" saltValue="9A9j/+vQ7TWgNZJAqX15iQ==" spinCount="100000" sheet="1" objects="1" scenarios="1"/>
  <mergeCells count="4">
    <mergeCell ref="A38:A39"/>
    <mergeCell ref="L38:L39"/>
    <mergeCell ref="M38:M39"/>
    <mergeCell ref="M46:M5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9B5669BAB4E9840A2211E0FF727EE59" ma:contentTypeVersion="9" ma:contentTypeDescription="Opprett et nytt dokument." ma:contentTypeScope="" ma:versionID="d40a85d221242856a4a5d19291314691">
  <xsd:schema xmlns:xsd="http://www.w3.org/2001/XMLSchema" xmlns:xs="http://www.w3.org/2001/XMLSchema" xmlns:p="http://schemas.microsoft.com/office/2006/metadata/properties" xmlns:ns2="205a62fe-ad5f-41f2-8b49-ac1fd92076db" targetNamespace="http://schemas.microsoft.com/office/2006/metadata/properties" ma:root="true" ma:fieldsID="e5e55b673b52fdb15eef0bfb30c40e40" ns2:_="">
    <xsd:import namespace="205a62fe-ad5f-41f2-8b49-ac1fd92076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5a62fe-ad5f-41f2-8b49-ac1fd92076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276A26-8DC9-4C7A-B727-887A247175E2}">
  <ds:schemaRefs>
    <ds:schemaRef ds:uri="http://purl.org/dc/dcmitype/"/>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purl.org/dc/terms/"/>
    <ds:schemaRef ds:uri="2c9959b2-69c8-422b-8661-a40e5538aa44"/>
    <ds:schemaRef ds:uri="http://purl.org/dc/elements/1.1/"/>
  </ds:schemaRefs>
</ds:datastoreItem>
</file>

<file path=customXml/itemProps2.xml><?xml version="1.0" encoding="utf-8"?>
<ds:datastoreItem xmlns:ds="http://schemas.openxmlformats.org/officeDocument/2006/customXml" ds:itemID="{BD678A86-D640-4711-A74E-32D6A6AB03D9}">
  <ds:schemaRefs>
    <ds:schemaRef ds:uri="http://schemas.microsoft.com/sharepoint/v3/contenttype/forms"/>
  </ds:schemaRefs>
</ds:datastoreItem>
</file>

<file path=customXml/itemProps3.xml><?xml version="1.0" encoding="utf-8"?>
<ds:datastoreItem xmlns:ds="http://schemas.openxmlformats.org/officeDocument/2006/customXml" ds:itemID="{D8415649-1529-4823-AFD7-A710841AB7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5a62fe-ad5f-41f2-8b49-ac1fd92076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Navngitte områder</vt:lpstr>
      </vt:variant>
      <vt:variant>
        <vt:i4>4</vt:i4>
      </vt:variant>
    </vt:vector>
  </HeadingPairs>
  <TitlesOfParts>
    <vt:vector size="12" baseType="lpstr">
      <vt:lpstr>Innhold</vt:lpstr>
      <vt:lpstr>Informasjon til tilbyder</vt:lpstr>
      <vt:lpstr>Kravspesifikasjon generelt</vt:lpstr>
      <vt:lpstr>Prisskjema A, B og C</vt:lpstr>
      <vt:lpstr>Tabeller til prisskjema</vt:lpstr>
      <vt:lpstr>Kravspesifikasjon kvalitet</vt:lpstr>
      <vt:lpstr>Tabeller til kvalitet</vt:lpstr>
      <vt:lpstr>Tabeller til informasjon</vt:lpstr>
      <vt:lpstr>'Tabeller til prisskjema'!_Ref35013867</vt:lpstr>
      <vt:lpstr>'Tabeller til prisskjema'!_Ref35183860</vt:lpstr>
      <vt:lpstr>'Tabeller til prisskjema'!_Ref35243342</vt:lpstr>
      <vt:lpstr>'Tabeller til prisskjema'!_Ref35243374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lastModifiedBy/>
  <cp:lastPrinted>2020-03-27T14:24:36Z</cp:lastPrinted>
  <dcterms:created xsi:type="dcterms:W3CDTF">2020-03-27T14:24:36Z</dcterms:created>
  <dcterms:modified xsi:type="dcterms:W3CDTF">2023-05-09T09:53:58Z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0x01010019B5669BAB4E9840A2211E0FF727EE59</vt:lpwstr>
  </property>
</Properties>
</file>